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8525" windowHeight="8513" tabRatio="808" firstSheet="22" activeTab="34"/>
  </bookViews>
  <sheets>
    <sheet name="編製說明" sheetId="24" r:id="rId1"/>
    <sheet name="11月" sheetId="27" r:id="rId2"/>
    <sheet name="12月" sheetId="28" r:id="rId3"/>
    <sheet name="1至12月" sheetId="29" r:id="rId4"/>
    <sheet name="101年1月" sheetId="30" r:id="rId5"/>
    <sheet name="101年2月" sheetId="32" r:id="rId6"/>
    <sheet name="101年3月" sheetId="33" r:id="rId7"/>
    <sheet name="101年4月" sheetId="34" r:id="rId8"/>
    <sheet name="101年5月" sheetId="35" r:id="rId9"/>
    <sheet name="101年6月" sheetId="37" r:id="rId10"/>
    <sheet name="101年7月" sheetId="36" r:id="rId11"/>
    <sheet name="101年8月" sheetId="40" r:id="rId12"/>
    <sheet name="101年9月" sheetId="38" r:id="rId13"/>
    <sheet name="101年10月" sheetId="41" r:id="rId14"/>
    <sheet name="101年11月" sheetId="42" r:id="rId15"/>
    <sheet name="空表" sheetId="26" r:id="rId16"/>
    <sheet name="101年12月" sheetId="39" r:id="rId17"/>
    <sheet name="101年1至12月" sheetId="43" r:id="rId18"/>
    <sheet name="102年1月" sheetId="44" r:id="rId19"/>
    <sheet name="102年9月" sheetId="45" r:id="rId20"/>
    <sheet name="102年10月" sheetId="46" r:id="rId21"/>
    <sheet name="102年11月" sheetId="47" r:id="rId22"/>
    <sheet name="102年12月" sheetId="48" r:id="rId23"/>
    <sheet name="102年年報" sheetId="51" r:id="rId24"/>
    <sheet name="103年1月" sheetId="49" r:id="rId25"/>
    <sheet name="103年2月" sheetId="50" r:id="rId26"/>
    <sheet name="103年3月" sheetId="52" r:id="rId27"/>
    <sheet name="103年4月" sheetId="53" r:id="rId28"/>
    <sheet name="103年5月" sheetId="54" r:id="rId29"/>
    <sheet name="103年6月" sheetId="55" r:id="rId30"/>
    <sheet name="103年7月" sheetId="56" r:id="rId31"/>
    <sheet name="103年8月" sheetId="57" r:id="rId32"/>
    <sheet name="103年9月" sheetId="58" r:id="rId33"/>
    <sheet name="103年10月" sheetId="59" r:id="rId34"/>
    <sheet name="103年12月 " sheetId="60" r:id="rId35"/>
  </sheets>
  <definedNames>
    <definedName name="_xlnm.Print_Area" localSheetId="13">'101年10月'!$A$1:$W$29</definedName>
    <definedName name="_xlnm.Print_Area" localSheetId="14">'101年11月'!$A$1:$W$29</definedName>
    <definedName name="_xlnm.Print_Area" localSheetId="16">'101年12月'!$A$1:$W$29</definedName>
    <definedName name="_xlnm.Print_Area" localSheetId="4">'101年1月'!$A$1:$W$29</definedName>
    <definedName name="_xlnm.Print_Area" localSheetId="17">'101年1至12月'!$A$1:$W$29</definedName>
    <definedName name="_xlnm.Print_Area" localSheetId="5">'101年2月'!$A$1:$W$29</definedName>
    <definedName name="_xlnm.Print_Area" localSheetId="6">'101年3月'!$A$1:$W$29</definedName>
    <definedName name="_xlnm.Print_Area" localSheetId="7">'101年4月'!$A$1:$W$29</definedName>
    <definedName name="_xlnm.Print_Area" localSheetId="8">'101年5月'!$A$1:$W$29</definedName>
    <definedName name="_xlnm.Print_Area" localSheetId="9">'101年6月'!$A$1:$W$29</definedName>
    <definedName name="_xlnm.Print_Area" localSheetId="10">'101年7月'!$A$1:$W$29</definedName>
    <definedName name="_xlnm.Print_Area" localSheetId="11">'101年8月'!$A$1:$W$29</definedName>
    <definedName name="_xlnm.Print_Area" localSheetId="12">'101年9月'!$A$1:$W$29</definedName>
    <definedName name="_xlnm.Print_Area" localSheetId="20">'102年10月'!$A$1:$W$29</definedName>
    <definedName name="_xlnm.Print_Area" localSheetId="21">'102年11月'!$A$1:$W$29</definedName>
    <definedName name="_xlnm.Print_Area" localSheetId="22">'102年12月'!$A$1:$W$29</definedName>
    <definedName name="_xlnm.Print_Area" localSheetId="18">'102年1月'!$A$1:$W$29</definedName>
    <definedName name="_xlnm.Print_Area" localSheetId="19">'102年9月'!$A$1:$W$29</definedName>
    <definedName name="_xlnm.Print_Area" localSheetId="23">'102年年報'!$A$1:$W$29</definedName>
    <definedName name="_xlnm.Print_Area" localSheetId="33">'103年10月'!$A$1:$W$29</definedName>
    <definedName name="_xlnm.Print_Area" localSheetId="34">'103年12月 '!$A$1:$W$29</definedName>
    <definedName name="_xlnm.Print_Area" localSheetId="24">'103年1月'!$A$1:$W$29</definedName>
    <definedName name="_xlnm.Print_Area" localSheetId="25">'103年2月'!$A$1:$W$29</definedName>
    <definedName name="_xlnm.Print_Area" localSheetId="26">'103年3月'!$A$1:$W$29</definedName>
    <definedName name="_xlnm.Print_Area" localSheetId="27">'103年4月'!$A$1:$W$29</definedName>
    <definedName name="_xlnm.Print_Area" localSheetId="28">'103年5月'!$A$1:$W$29</definedName>
    <definedName name="_xlnm.Print_Area" localSheetId="29">'103年6月'!$A$1:$W$29</definedName>
    <definedName name="_xlnm.Print_Area" localSheetId="30">'103年7月'!$A$1:$W$29</definedName>
    <definedName name="_xlnm.Print_Area" localSheetId="31">'103年8月'!$A$1:$W$29</definedName>
    <definedName name="_xlnm.Print_Area" localSheetId="32">'103年9月'!$A$1:$W$29</definedName>
    <definedName name="_xlnm.Print_Area" localSheetId="1">'11月'!$A$1:$W$29</definedName>
    <definedName name="_xlnm.Print_Area" localSheetId="2">'12月'!$A$1:$W$29</definedName>
    <definedName name="_xlnm.Print_Area" localSheetId="3">'1至12月'!$A$1:$W$29</definedName>
    <definedName name="_xlnm.Print_Area" localSheetId="15">空表!$A$1:$W$28</definedName>
  </definedNames>
  <calcPr calcId="145621"/>
</workbook>
</file>

<file path=xl/calcChain.xml><?xml version="1.0" encoding="utf-8"?>
<calcChain xmlns="http://schemas.openxmlformats.org/spreadsheetml/2006/main">
  <c r="W10" i="60" l="1"/>
  <c r="W9" i="60"/>
  <c r="W16" i="60"/>
  <c r="W17" i="60"/>
  <c r="W8" i="60"/>
  <c r="V8" i="60"/>
  <c r="U8" i="60"/>
  <c r="T8" i="60"/>
  <c r="M8" i="60"/>
  <c r="L8" i="60"/>
  <c r="K8" i="60"/>
  <c r="E8" i="60"/>
  <c r="W24" i="59"/>
  <c r="W23" i="59"/>
  <c r="W22" i="59"/>
  <c r="B10" i="59"/>
  <c r="B11" i="59"/>
  <c r="B12" i="59"/>
  <c r="B13" i="59"/>
  <c r="B14" i="59"/>
  <c r="W14" i="59"/>
  <c r="B15" i="59"/>
  <c r="W15" i="59"/>
  <c r="B16" i="59"/>
  <c r="W16" i="59"/>
  <c r="B17" i="59"/>
  <c r="B18" i="59"/>
  <c r="W18" i="59"/>
  <c r="B19" i="59"/>
  <c r="W19" i="59"/>
  <c r="B20" i="59"/>
  <c r="W20" i="59"/>
  <c r="B21" i="59"/>
  <c r="W21" i="59"/>
  <c r="B22" i="59"/>
  <c r="B23" i="59"/>
  <c r="B24" i="59"/>
  <c r="B25" i="59"/>
  <c r="W25" i="59"/>
  <c r="B9" i="59"/>
  <c r="W11" i="59"/>
  <c r="W12" i="59"/>
  <c r="W13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U8" i="59"/>
  <c r="V8" i="59"/>
  <c r="T8" i="59"/>
  <c r="C8" i="59"/>
  <c r="D8" i="59"/>
  <c r="E8" i="59"/>
  <c r="F8" i="59"/>
  <c r="G8" i="59"/>
  <c r="H8" i="59"/>
  <c r="I8" i="59"/>
  <c r="J8" i="59"/>
  <c r="K8" i="59"/>
  <c r="L8" i="59"/>
  <c r="M8" i="59"/>
  <c r="W17" i="59"/>
  <c r="W10" i="59"/>
  <c r="W9" i="59"/>
  <c r="W25" i="58"/>
  <c r="W15" i="58"/>
  <c r="W16" i="58"/>
  <c r="W17" i="58"/>
  <c r="W18" i="58"/>
  <c r="W19" i="58"/>
  <c r="W20" i="58"/>
  <c r="W21" i="58"/>
  <c r="W14" i="58"/>
  <c r="W10" i="58"/>
  <c r="R10" i="58"/>
  <c r="R11" i="58"/>
  <c r="R8" i="58"/>
  <c r="R12" i="58"/>
  <c r="R13" i="58"/>
  <c r="R14" i="58"/>
  <c r="R15" i="58"/>
  <c r="R16" i="58"/>
  <c r="R17" i="58"/>
  <c r="R18" i="58"/>
  <c r="R19" i="58"/>
  <c r="R20" i="58"/>
  <c r="R21" i="58"/>
  <c r="R22" i="58"/>
  <c r="R23" i="58"/>
  <c r="R24" i="58"/>
  <c r="R25" i="58"/>
  <c r="R9" i="58"/>
  <c r="W9" i="58"/>
  <c r="V8" i="58"/>
  <c r="U8" i="58"/>
  <c r="T8" i="58"/>
  <c r="M8" i="58"/>
  <c r="K8" i="58"/>
  <c r="J8" i="58"/>
  <c r="I8" i="58"/>
  <c r="H8" i="58"/>
  <c r="G8" i="58"/>
  <c r="F8" i="58"/>
  <c r="E8" i="58"/>
  <c r="D8" i="58"/>
  <c r="C8" i="58"/>
  <c r="B8" i="58"/>
  <c r="W21" i="57"/>
  <c r="W15" i="57"/>
  <c r="W17" i="57"/>
  <c r="R8" i="57"/>
  <c r="W9" i="57"/>
  <c r="V8" i="57"/>
  <c r="U8" i="57"/>
  <c r="T8" i="57"/>
  <c r="M8" i="57"/>
  <c r="K8" i="57"/>
  <c r="J8" i="57"/>
  <c r="I8" i="57"/>
  <c r="H8" i="57"/>
  <c r="G8" i="57"/>
  <c r="F8" i="57"/>
  <c r="E8" i="57"/>
  <c r="D8" i="57"/>
  <c r="C8" i="57"/>
  <c r="B8" i="57"/>
  <c r="W9" i="56"/>
  <c r="W13" i="56"/>
  <c r="W23" i="56"/>
  <c r="R18" i="56"/>
  <c r="R19" i="56"/>
  <c r="R20" i="56"/>
  <c r="R21" i="56"/>
  <c r="R22" i="56"/>
  <c r="R23" i="56"/>
  <c r="R24" i="56"/>
  <c r="R25" i="56"/>
  <c r="R10" i="56"/>
  <c r="R11" i="56"/>
  <c r="R12" i="56"/>
  <c r="R13" i="56"/>
  <c r="R14" i="56"/>
  <c r="R15" i="56"/>
  <c r="R16" i="56"/>
  <c r="R9" i="56"/>
  <c r="R8" i="56"/>
  <c r="R17" i="56"/>
  <c r="B8" i="56"/>
  <c r="W8" i="56"/>
  <c r="C8" i="56"/>
  <c r="D8" i="56"/>
  <c r="E8" i="56"/>
  <c r="F8" i="56"/>
  <c r="G8" i="56"/>
  <c r="H8" i="56"/>
  <c r="I8" i="56"/>
  <c r="J8" i="56"/>
  <c r="K8" i="56"/>
  <c r="M8" i="56"/>
  <c r="T8" i="56"/>
  <c r="U8" i="56"/>
  <c r="V8" i="56"/>
  <c r="V8" i="55"/>
  <c r="U8" i="55"/>
  <c r="T8" i="55"/>
  <c r="R8" i="55"/>
  <c r="M8" i="55"/>
  <c r="K8" i="55"/>
  <c r="J8" i="55"/>
  <c r="I8" i="55"/>
  <c r="H8" i="55"/>
  <c r="G8" i="55"/>
  <c r="F8" i="55"/>
  <c r="E8" i="55"/>
  <c r="D8" i="55"/>
  <c r="C8" i="55"/>
  <c r="B8" i="55"/>
  <c r="C8" i="54"/>
  <c r="D8" i="54"/>
  <c r="E8" i="54"/>
  <c r="G8" i="54"/>
  <c r="I8" i="54"/>
  <c r="J8" i="54"/>
  <c r="K8" i="54"/>
  <c r="L8" i="54"/>
  <c r="M8" i="54"/>
  <c r="R8" i="54"/>
  <c r="T8" i="54"/>
  <c r="U8" i="54"/>
  <c r="V8" i="54"/>
  <c r="C8" i="53"/>
  <c r="D8" i="53"/>
  <c r="B8" i="53"/>
  <c r="E8" i="53"/>
  <c r="F8" i="53"/>
  <c r="G8" i="53"/>
  <c r="H8" i="53"/>
  <c r="I8" i="53"/>
  <c r="J8" i="53"/>
  <c r="K8" i="53"/>
  <c r="L8" i="53"/>
  <c r="M8" i="53"/>
  <c r="R8" i="53"/>
  <c r="T8" i="53"/>
  <c r="U8" i="53"/>
  <c r="V8" i="53"/>
  <c r="J8" i="50"/>
  <c r="I8" i="50"/>
  <c r="H8" i="50"/>
  <c r="B8" i="50"/>
  <c r="T8" i="50"/>
  <c r="R8" i="50"/>
  <c r="T25" i="51"/>
  <c r="T24" i="51"/>
  <c r="T23" i="51"/>
  <c r="T22" i="51"/>
  <c r="T21" i="51"/>
  <c r="T20" i="51"/>
  <c r="T19" i="51"/>
  <c r="T18" i="51"/>
  <c r="T17" i="51"/>
  <c r="T16" i="51"/>
  <c r="T15" i="51"/>
  <c r="T14" i="51"/>
  <c r="T13" i="51"/>
  <c r="T12" i="51"/>
  <c r="T11" i="51"/>
  <c r="T10" i="51"/>
  <c r="T9" i="51"/>
  <c r="T8" i="51"/>
  <c r="V8" i="51"/>
  <c r="U8" i="51"/>
  <c r="R8" i="51"/>
  <c r="H24" i="51"/>
  <c r="H20" i="51"/>
  <c r="H16" i="51"/>
  <c r="H12" i="51"/>
  <c r="B25" i="51"/>
  <c r="H25" i="51"/>
  <c r="B24" i="51"/>
  <c r="J24" i="51"/>
  <c r="B23" i="51"/>
  <c r="J23" i="51"/>
  <c r="B22" i="51"/>
  <c r="H22" i="51"/>
  <c r="B21" i="51"/>
  <c r="H21" i="51"/>
  <c r="B20" i="51"/>
  <c r="J20" i="51"/>
  <c r="B19" i="51"/>
  <c r="J19" i="51"/>
  <c r="B18" i="51"/>
  <c r="H18" i="51"/>
  <c r="B17" i="51"/>
  <c r="H17" i="51"/>
  <c r="B16" i="51"/>
  <c r="J16" i="51"/>
  <c r="B15" i="51"/>
  <c r="J15" i="51"/>
  <c r="B14" i="51"/>
  <c r="H14" i="51"/>
  <c r="B13" i="51"/>
  <c r="H13" i="51"/>
  <c r="B12" i="51"/>
  <c r="J12" i="51"/>
  <c r="B11" i="51"/>
  <c r="J11" i="51"/>
  <c r="B10" i="51"/>
  <c r="H10" i="51"/>
  <c r="B9" i="51"/>
  <c r="B8" i="51"/>
  <c r="M8" i="51"/>
  <c r="L8" i="51"/>
  <c r="K8" i="51"/>
  <c r="I8" i="51"/>
  <c r="G8" i="51"/>
  <c r="F8" i="51"/>
  <c r="D8" i="51"/>
  <c r="C8" i="51"/>
  <c r="T8" i="52"/>
  <c r="U8" i="52"/>
  <c r="V8" i="52"/>
  <c r="R8" i="52"/>
  <c r="M8" i="52"/>
  <c r="L8" i="52"/>
  <c r="K8" i="52"/>
  <c r="J8" i="52"/>
  <c r="I8" i="52"/>
  <c r="H8" i="52"/>
  <c r="G8" i="52"/>
  <c r="F8" i="52"/>
  <c r="E8" i="52"/>
  <c r="D8" i="52"/>
  <c r="C8" i="52"/>
  <c r="B8" i="52"/>
  <c r="V8" i="48"/>
  <c r="U8" i="48"/>
  <c r="T8" i="48"/>
  <c r="R8" i="48"/>
  <c r="M8" i="48"/>
  <c r="L8" i="48"/>
  <c r="K8" i="48"/>
  <c r="J8" i="48"/>
  <c r="I8" i="48"/>
  <c r="H8" i="48"/>
  <c r="G8" i="48"/>
  <c r="F8" i="48"/>
  <c r="E8" i="48"/>
  <c r="D8" i="48"/>
  <c r="C8" i="48"/>
  <c r="B8" i="48"/>
  <c r="W8" i="57"/>
  <c r="J8" i="51"/>
  <c r="H8" i="51"/>
  <c r="H11" i="51"/>
  <c r="H15" i="51"/>
  <c r="H19" i="51"/>
  <c r="H23" i="51"/>
  <c r="J9" i="51"/>
  <c r="J13" i="51"/>
  <c r="J17" i="51"/>
  <c r="J21" i="51"/>
  <c r="J25" i="51"/>
  <c r="J10" i="51"/>
  <c r="J14" i="51"/>
  <c r="J18" i="51"/>
  <c r="J22" i="51"/>
  <c r="H9" i="51"/>
  <c r="W8" i="58"/>
  <c r="B8" i="59"/>
  <c r="W8" i="59"/>
  <c r="R8" i="59"/>
  <c r="R8" i="60"/>
</calcChain>
</file>

<file path=xl/sharedStrings.xml><?xml version="1.0" encoding="utf-8"?>
<sst xmlns="http://schemas.openxmlformats.org/spreadsheetml/2006/main" count="2163" uniqueCount="661">
  <si>
    <t>四、統計科目定義：</t>
  </si>
  <si>
    <t>五、資料蒐集方法及編製程序：</t>
  </si>
  <si>
    <t>三、分類標準：按總件數、類別、是否申請、活動性質、平均每次聚眾時間、使用警力及申請核准率等項分類。</t>
  </si>
  <si>
    <t>　　(一)集會遊行之定義以集會遊行法第2條所規定為限。</t>
  </si>
  <si>
    <t>　　(二)總件數係指巳舉行（無論申請與否）之聚眾活動。</t>
  </si>
  <si>
    <t>　　(三)政 治 性：對政治風氣、選政、施政措施之不滿與偏失而舉辦之活動。</t>
  </si>
  <si>
    <t>　　(四)經 濟 性：因金融詐欺、惡性倒閉、重大經濟犯罪與權益糾紛等，造成民眾怨憤情緒而舉辦之活動。</t>
  </si>
  <si>
    <t>　　(五)社 會 性：自於種族、宗教、派系、地域之隔閡、各種慶典集會、與其他社會活動所引起之誤會衝突，或因失業、勞資糾紛、自力救濟及重大災害等所舉辦</t>
  </si>
  <si>
    <t>　　　　　　　　　之活動。</t>
  </si>
  <si>
    <t>　　(六)涉 外 性：為國家尊嚴、民族地位、經濟利益，遭受損害以及重大外交挫折，因而激起公憤所舉辦之活動。</t>
  </si>
  <si>
    <t>　　(七)使用警力：含現場部署、現場待命及駐地待命3種。</t>
  </si>
  <si>
    <t>　　　　　　　　　　　　　申請核准數（含舉行、未舉行）</t>
  </si>
  <si>
    <t>　　(八)申請核准率（％）＝－－－－－－－－－－－－－－x 100</t>
  </si>
  <si>
    <t>　　　　　　　　　　　　　申請總件數（含舉行、未舉行）</t>
  </si>
  <si>
    <t>　　(一)由本局及所屬分局，依據人民申請聚眾類別以及各項資料，適時輸入電腦，而在舉行後之結果情形亦應逐項依規定再輸入電腦，本資料與警政署資訊中心連</t>
  </si>
  <si>
    <t>　　　　線作業，亦與本局連線作業，兩者均存有檔案資料，於每月終了後警政署主管業務單位自行洽請署資訊中心列印備用。</t>
  </si>
  <si>
    <t>　　(二)本局於每月終了後，由本局保安科洽請資訊室依原表式列印，送經保安科審核無誤後分送。（本局資料無需送警政署有關業務單位）。</t>
  </si>
  <si>
    <t>六、編送對象：本表1式2份，1份送本局統計室，1份由保安科自存。</t>
  </si>
  <si>
    <t>公開類</t>
    <phoneticPr fontId="4" type="noConversion"/>
  </si>
  <si>
    <t>編製機關</t>
    <phoneticPr fontId="4" type="noConversion"/>
  </si>
  <si>
    <t>表　　　號</t>
    <phoneticPr fontId="4" type="noConversion"/>
  </si>
  <si>
    <t>1734-03-01</t>
    <phoneticPr fontId="4" type="noConversion"/>
  </si>
  <si>
    <t>中華民國　　　年　　　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</si>
  <si>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</si>
  <si>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</si>
  <si>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</si>
  <si>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</si>
  <si>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</si>
  <si>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</si>
  <si>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</si>
  <si>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</si>
  <si>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</si>
  <si>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</si>
  <si>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</si>
  <si>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</si>
  <si>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</si>
  <si>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</si>
  <si>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</si>
  <si>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</si>
  <si>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</si>
  <si>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</si>
  <si>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</si>
  <si>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</si>
  <si>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</si>
  <si>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</si>
  <si>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</si>
  <si>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</si>
  <si>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</si>
  <si>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</si>
  <si>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</si>
  <si>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</si>
  <si>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資料來源：本局保安科</t>
    <phoneticPr fontId="4" type="noConversion"/>
  </si>
  <si>
    <t>月/年報</t>
    <phoneticPr fontId="4" type="noConversion"/>
  </si>
  <si>
    <t>填表說明：本表編製1式2份，1份送本局統計室，1份自存。</t>
    <phoneticPr fontId="4" type="noConversion"/>
  </si>
  <si>
    <t>二、統計標準時間：月報：以每月1日至月底所發生之事實為準；年報：以每年1月1日至年底所發生之事實為準。</t>
    <phoneticPr fontId="4" type="noConversion"/>
  </si>
  <si>
    <t>主辦統計人員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</si>
  <si>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</si>
  <si>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</si>
  <si>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</si>
  <si>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</si>
  <si>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新北市處理集會遊行發生數統計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</si>
  <si>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</si>
  <si>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</si>
  <si>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</si>
  <si>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</si>
  <si>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</si>
  <si>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</si>
  <si>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</si>
  <si>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</si>
  <si>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</si>
  <si>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</si>
  <si>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</si>
  <si>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</si>
  <si>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</si>
  <si>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</si>
  <si>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</si>
  <si>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</si>
  <si>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　新北市處理集會遊行發生數統計編製說明</t>
    <phoneticPr fontId="4" type="noConversion"/>
  </si>
  <si>
    <t>一、統計範圍及對象：凡在新北市舉行之聚眾活動，經警察機關處理者（不包含未舉行；申請核准率包含未舉行）。</t>
    <phoneticPr fontId="4" type="noConversion"/>
  </si>
  <si>
    <t>新北市政府警察局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</si>
  <si>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</si>
  <si>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</si>
  <si>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</si>
  <si>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</si>
  <si>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</si>
  <si>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</si>
  <si>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</si>
  <si>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</si>
  <si>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</si>
  <si>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</si>
  <si>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</si>
  <si>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</si>
  <si>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</si>
  <si>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</si>
  <si>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</si>
  <si>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</si>
  <si>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</si>
  <si>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</si>
  <si>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</si>
  <si>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</si>
  <si>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</si>
  <si>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</si>
  <si>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</si>
  <si>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</si>
  <si>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</si>
  <si>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</si>
  <si>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</si>
  <si>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</si>
  <si>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</si>
  <si>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</si>
  <si>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</si>
  <si>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</si>
  <si>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</si>
  <si>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</si>
  <si>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</si>
  <si>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</si>
  <si>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</si>
  <si>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</si>
  <si>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</si>
  <si>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</si>
  <si>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保安民防科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</si>
  <si>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</si>
  <si>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</si>
  <si>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</si>
  <si>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</si>
  <si>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</si>
  <si>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</si>
  <si>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</si>
  <si>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</si>
  <si>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</si>
  <si>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</si>
  <si>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</si>
  <si>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</si>
  <si>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</si>
  <si>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</si>
  <si>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</si>
  <si>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</si>
  <si>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</si>
  <si>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</si>
  <si>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</si>
  <si>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</si>
  <si>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</si>
  <si>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</si>
  <si>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</si>
  <si>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</si>
  <si>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</si>
  <si>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</si>
  <si>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</si>
  <si>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</si>
  <si>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</si>
  <si>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</si>
  <si>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</si>
  <si>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</si>
  <si>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</si>
  <si>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</si>
  <si>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</si>
  <si>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</si>
  <si>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</si>
  <si>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</si>
  <si>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</si>
  <si>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</si>
  <si>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</si>
  <si>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中華民國101年1月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</si>
  <si>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</si>
  <si>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中華民國100年1月至12月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</si>
  <si>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</si>
  <si>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中華民國100年11月</t>
    <phoneticPr fontId="4" type="noConversion"/>
  </si>
  <si>
    <t>中華民國100年12月</t>
    <phoneticPr fontId="4" type="noConversion"/>
  </si>
  <si>
    <t>編製機關</t>
    <phoneticPr fontId="4" type="noConversion"/>
  </si>
  <si>
    <t>填表　　　　　　　　　　　　審核　　　　　　　　　　　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</si>
  <si>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</si>
  <si>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</si>
  <si>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</si>
  <si>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</si>
  <si>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</si>
  <si>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</si>
  <si>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保安民防科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</si>
  <si>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</si>
  <si>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</si>
  <si>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</si>
  <si>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中華民國101年3月</t>
    <phoneticPr fontId="4" type="noConversion"/>
  </si>
  <si>
    <t>中華民國101年2月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</si>
  <si>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</si>
  <si>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</si>
  <si>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</si>
  <si>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</si>
  <si>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</si>
  <si>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</si>
  <si>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</si>
  <si>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</si>
  <si>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</si>
  <si>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</si>
  <si>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</si>
  <si>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</si>
  <si>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</si>
  <si>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</si>
  <si>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</si>
  <si>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</si>
  <si>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</si>
  <si>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</si>
  <si>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</si>
  <si>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</si>
  <si>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</si>
  <si>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</si>
  <si>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</si>
  <si>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</si>
  <si>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</si>
  <si>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</si>
  <si>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</si>
  <si>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</si>
  <si>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</si>
  <si>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</si>
  <si>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</si>
  <si>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</si>
  <si>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</si>
  <si>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</si>
  <si>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</si>
  <si>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</si>
  <si>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</si>
  <si>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</si>
  <si>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</si>
  <si>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</si>
  <si>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</si>
  <si>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</si>
  <si>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</si>
  <si>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</si>
  <si>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</si>
  <si>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</si>
  <si>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</si>
  <si>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</si>
  <si>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</si>
  <si>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</si>
  <si>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</si>
  <si>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</si>
  <si>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</si>
  <si>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</si>
  <si>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</si>
  <si>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</si>
  <si>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</si>
  <si>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</si>
  <si>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</si>
  <si>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</si>
  <si>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</si>
  <si>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</si>
  <si>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</si>
  <si>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</si>
  <si>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</si>
  <si>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</si>
  <si>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</si>
  <si>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</si>
  <si>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</si>
  <si>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</si>
  <si>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</si>
  <si>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</si>
  <si>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</si>
  <si>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</si>
  <si>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</si>
  <si>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</si>
  <si>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</si>
  <si>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</si>
  <si>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</si>
  <si>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</si>
  <si>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</si>
  <si>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</si>
  <si>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</si>
  <si>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</si>
  <si>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中華民國101年4月</t>
    <phoneticPr fontId="4" type="noConversion"/>
  </si>
  <si>
    <t>中華民國101年5月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</si>
  <si>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</si>
  <si>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</si>
  <si>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</si>
  <si>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</si>
  <si>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</si>
  <si>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</si>
  <si>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</si>
  <si>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</si>
  <si>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</si>
  <si>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</si>
  <si>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</si>
  <si>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</si>
  <si>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</si>
  <si>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</si>
  <si>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</si>
  <si>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</si>
  <si>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</si>
  <si>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</si>
  <si>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</si>
  <si>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</si>
  <si>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</si>
  <si>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</si>
  <si>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</si>
  <si>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</si>
  <si>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</si>
  <si>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</si>
  <si>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</si>
  <si>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</si>
  <si>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</si>
  <si>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</si>
  <si>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</si>
  <si>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</si>
  <si>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</si>
  <si>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</si>
  <si>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</si>
  <si>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</si>
  <si>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</si>
  <si>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</si>
  <si>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</si>
  <si>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</si>
  <si>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</si>
  <si>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</si>
  <si>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</si>
  <si>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</si>
  <si>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</si>
  <si>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</si>
  <si>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</si>
  <si>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</si>
  <si>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</si>
  <si>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</si>
  <si>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</si>
  <si>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</si>
  <si>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</si>
  <si>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</si>
  <si>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</si>
  <si>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</si>
  <si>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</si>
  <si>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</si>
  <si>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</si>
  <si>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</si>
  <si>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</si>
  <si>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</si>
  <si>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</si>
  <si>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</si>
  <si>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</si>
  <si>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</si>
  <si>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</si>
  <si>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</si>
  <si>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</si>
  <si>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</si>
  <si>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</si>
  <si>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</si>
  <si>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</si>
  <si>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</si>
  <si>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</si>
  <si>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</si>
  <si>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</si>
  <si>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</si>
  <si>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</si>
  <si>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</si>
  <si>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</si>
  <si>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</si>
  <si>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</si>
  <si>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</si>
  <si>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中華民國101年6月</t>
    <phoneticPr fontId="4" type="noConversion"/>
  </si>
  <si>
    <t>中華民國101年7月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</si>
  <si>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</si>
  <si>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</si>
  <si>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</si>
  <si>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</si>
  <si>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</si>
  <si>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</si>
  <si>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</si>
  <si>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</si>
  <si>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</si>
  <si>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</si>
  <si>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</si>
  <si>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</si>
  <si>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</si>
  <si>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</si>
  <si>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</si>
  <si>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</si>
  <si>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</si>
  <si>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</si>
  <si>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</si>
  <si>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</si>
  <si>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</si>
  <si>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</si>
  <si>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</si>
  <si>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</si>
  <si>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</si>
  <si>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</si>
  <si>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</si>
  <si>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</si>
  <si>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</si>
  <si>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</si>
  <si>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</si>
  <si>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</si>
  <si>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</si>
  <si>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</si>
  <si>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</si>
  <si>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</si>
  <si>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</si>
  <si>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</si>
  <si>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</si>
  <si>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</si>
  <si>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</si>
  <si>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中華民國101年9月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</si>
  <si>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</si>
  <si>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</si>
  <si>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</si>
  <si>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</si>
  <si>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</si>
  <si>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</si>
  <si>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</si>
  <si>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</si>
  <si>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</si>
  <si>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</si>
  <si>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</si>
  <si>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</si>
  <si>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</si>
  <si>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</si>
  <si>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</si>
  <si>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</si>
  <si>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</si>
  <si>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</si>
  <si>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</si>
  <si>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</si>
  <si>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</si>
  <si>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</si>
  <si>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</si>
  <si>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</si>
  <si>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</si>
  <si>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</si>
  <si>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</si>
  <si>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</si>
  <si>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</si>
  <si>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</si>
  <si>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</si>
  <si>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</si>
  <si>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</si>
  <si>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</si>
  <si>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</si>
  <si>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</si>
  <si>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</si>
  <si>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</si>
  <si>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</si>
  <si>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</si>
  <si>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</si>
  <si>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</si>
  <si>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中華民國101年12月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</si>
  <si>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</si>
  <si>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</si>
  <si>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</si>
  <si>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表　　　號</t>
    <phoneticPr fontId="4" type="noConversion"/>
  </si>
  <si>
    <t>1734-03-01</t>
    <phoneticPr fontId="4" type="noConversion"/>
  </si>
  <si>
    <t>中華民國101年11月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</si>
  <si>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</si>
  <si>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</si>
  <si>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</si>
  <si>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</si>
  <si>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室內集會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</si>
  <si>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</si>
  <si>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</si>
  <si>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</si>
  <si>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不准</t>
    <phoneticPr fontId="4" type="noConversion"/>
  </si>
  <si>
    <t>小時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</si>
  <si>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</si>
  <si>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</si>
  <si>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</si>
  <si>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</si>
  <si>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</si>
  <si>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中華民國101年8月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</si>
  <si>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</si>
  <si>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</si>
  <si>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</si>
  <si>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</si>
  <si>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</si>
  <si>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</si>
  <si>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</si>
  <si>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</si>
  <si>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</si>
  <si>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</si>
  <si>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</si>
  <si>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</si>
  <si>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</si>
  <si>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</si>
  <si>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</si>
  <si>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</si>
  <si>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</si>
  <si>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</si>
  <si>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</si>
  <si>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</si>
  <si>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</si>
  <si>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</si>
  <si>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</si>
  <si>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</si>
  <si>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</si>
  <si>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</si>
  <si>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</si>
  <si>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</si>
  <si>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</si>
  <si>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</si>
  <si>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</si>
  <si>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</si>
  <si>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</si>
  <si>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</si>
  <si>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</si>
  <si>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</si>
  <si>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</si>
  <si>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</si>
  <si>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</si>
  <si>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</si>
  <si>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中華民國101年1至12月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</si>
  <si>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</si>
  <si>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</si>
  <si>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</si>
  <si>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</si>
  <si>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</si>
  <si>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</si>
  <si>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</si>
  <si>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</si>
  <si>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</si>
  <si>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</si>
  <si>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</si>
  <si>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</si>
  <si>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</si>
  <si>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</si>
  <si>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</si>
  <si>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</si>
  <si>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</si>
  <si>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</si>
  <si>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</si>
  <si>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</si>
  <si>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</si>
  <si>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</si>
  <si>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</si>
  <si>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</si>
  <si>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</si>
  <si>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</si>
  <si>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</si>
  <si>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</si>
  <si>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</si>
  <si>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</si>
  <si>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</si>
  <si>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</si>
  <si>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</si>
  <si>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</si>
  <si>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</si>
  <si>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</si>
  <si>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</si>
  <si>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</si>
  <si>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</si>
  <si>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</si>
  <si>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</si>
  <si>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</si>
  <si>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</si>
  <si>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㊣</t>
    <phoneticPr fontId="4" type="noConversion"/>
  </si>
  <si>
    <t>中華民國102年1月</t>
    <phoneticPr fontId="4" type="noConversion"/>
  </si>
  <si>
    <t>中華民國102年9月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</si>
  <si>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</si>
  <si>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</si>
  <si>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資料來源：本局保安民防科</t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</si>
  <si>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</si>
  <si>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資料來源：本局保安民防科</t>
    <phoneticPr fontId="4" type="noConversion"/>
  </si>
  <si>
    <t>中華民國102年10月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</si>
  <si>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</si>
  <si>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資料來源：本局保安民防科</t>
    <phoneticPr fontId="4" type="noConversion"/>
  </si>
  <si>
    <t>中華民國102年11月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</si>
  <si>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</si>
  <si>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中華民國102年12月</t>
    <phoneticPr fontId="4" type="noConversion"/>
  </si>
  <si>
    <t>填表　　　　　　　　　　　　審核　　　　　　　　　　　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</si>
  <si>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</si>
  <si>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</si>
  <si>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中華民國103年2月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</si>
  <si>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</si>
  <si>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</si>
  <si>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</si>
  <si>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</si>
  <si>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</si>
  <si>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</si>
  <si>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</si>
  <si>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</si>
  <si>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中華民國102年1至12月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</si>
  <si>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</si>
  <si>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</si>
  <si>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</si>
  <si>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</si>
  <si>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</si>
  <si>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</si>
  <si>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</si>
  <si>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</si>
  <si>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</si>
  <si>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</si>
  <si>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</si>
  <si>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</si>
  <si>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</si>
  <si>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</si>
  <si>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</si>
  <si>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</si>
  <si>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</si>
  <si>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</si>
  <si>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</si>
  <si>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</si>
  <si>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</si>
  <si>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</si>
  <si>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</si>
  <si>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</si>
  <si>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</si>
  <si>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</si>
  <si>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</si>
  <si>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</si>
  <si>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</si>
  <si>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中華民國103年3月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</si>
  <si>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</si>
  <si>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</si>
  <si>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中華民國103年4月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</si>
  <si>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</si>
  <si>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</si>
  <si>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中華民國103年5月</t>
    <phoneticPr fontId="4" type="noConversion"/>
  </si>
  <si>
    <t>公開類</t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</si>
  <si>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</si>
  <si>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</si>
  <si>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</si>
  <si>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</si>
  <si>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</si>
  <si>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</si>
  <si>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</si>
  <si>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</si>
  <si>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</si>
  <si>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</si>
  <si>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</si>
  <si>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</si>
  <si>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</si>
  <si>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</si>
  <si>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</si>
  <si>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</si>
  <si>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</si>
  <si>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</si>
  <si>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</si>
  <si>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</si>
  <si>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</si>
  <si>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</si>
  <si>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</si>
  <si>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</si>
  <si>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</si>
  <si>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</si>
  <si>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</si>
  <si>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</si>
  <si>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</si>
  <si>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</si>
  <si>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</si>
  <si>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</si>
  <si>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</si>
  <si>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</si>
  <si>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</si>
  <si>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</si>
  <si>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</si>
  <si>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</si>
  <si>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資料來源：本局保安民防科</t>
    <phoneticPr fontId="4" type="noConversion"/>
  </si>
  <si>
    <t>填表說明：本表編製1式2份，1份送本局統計室，1份自存。</t>
    <phoneticPr fontId="4" type="noConversion"/>
  </si>
  <si>
    <t>中華民國103年6月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</si>
  <si>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</si>
  <si>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中華民國103年7月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</si>
  <si>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</si>
  <si>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中華民國103年8月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</si>
  <si>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年9月2日</t>
    </r>
    <r>
      <rPr>
        <sz val="12"/>
        <rFont val="Times New Roman"/>
        <family val="1"/>
      </rPr>
      <t xml:space="preserve">     </t>
    </r>
    <phoneticPr fontId="4" type="noConversion"/>
  </si>
  <si>
    <t>中華民國103年9月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</si>
  <si>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年10月3日</t>
    </r>
    <r>
      <rPr>
        <sz val="12"/>
        <rFont val="Times New Roman"/>
        <family val="1"/>
      </rPr>
      <t xml:space="preserve">     </t>
    </r>
    <phoneticPr fontId="4" type="noConversion"/>
  </si>
  <si>
    <t>中華民國103年10月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</si>
  <si>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年11月2日</t>
    </r>
    <r>
      <rPr>
        <sz val="12"/>
        <rFont val="Times New Roman"/>
        <family val="1"/>
      </rPr>
      <t xml:space="preserve">     </t>
    </r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</si>
  <si>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年1月5日</t>
    </r>
    <r>
      <rPr>
        <sz val="12"/>
        <rFont val="Times New Roman"/>
        <family val="1"/>
      </rPr>
      <t xml:space="preserve">     </t>
    </r>
    <phoneticPr fontId="4" type="noConversion"/>
  </si>
  <si>
    <t>中華民國103年12月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</si>
</sst>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.0000;\-#,##0.0000;&quot;－&quot;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sz val="13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20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3.8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207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5" fillId="0" borderId="0" xfId="1" applyFont="1" applyAlignment="1">
      <alignment horizontal="centerContinuous" vertical="top"/>
    </xf>
    <xf numFmtId="0" fontId="6" fillId="0" borderId="1" xfId="2" applyFont="1" applyBorder="1" applyAlignment="1">
      <alignment horizontal="distributed" vertical="center" justifyLastLine="1"/>
    </xf>
    <xf numFmtId="0" fontId="6" fillId="0" borderId="0" xfId="2" applyFont="1"/>
    <xf numFmtId="0" fontId="6" fillId="0" borderId="2" xfId="2" applyFont="1" applyBorder="1" applyAlignment="1">
      <alignment horizontal="distributed" vertical="center" justifyLastLine="1"/>
    </xf>
    <xf numFmtId="0" fontId="8" fillId="0" borderId="0" xfId="2" applyFont="1"/>
    <xf numFmtId="0" fontId="9" fillId="0" borderId="3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distributed" vertical="center"/>
    </xf>
    <xf numFmtId="0" fontId="6" fillId="0" borderId="5" xfId="2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/>
    <xf numFmtId="0" fontId="3" fillId="0" borderId="0" xfId="2" applyFont="1" applyAlignment="1">
      <alignment horizontal="left" vertical="center"/>
    </xf>
    <xf numFmtId="0" fontId="3" fillId="0" borderId="0" xfId="2" applyFont="1" applyAlignment="1"/>
    <xf numFmtId="0" fontId="1" fillId="0" borderId="0" xfId="2" applyBorder="1" applyAlignment="1"/>
    <xf numFmtId="0" fontId="1" fillId="0" borderId="0" xfId="2" applyAlignment="1"/>
    <xf numFmtId="0" fontId="6" fillId="0" borderId="0" xfId="2" applyFont="1" applyAlignment="1"/>
    <xf numFmtId="0" fontId="6" fillId="0" borderId="11" xfId="2" applyFont="1" applyBorder="1" applyAlignment="1"/>
    <xf numFmtId="0" fontId="6" fillId="0" borderId="1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6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3" fillId="0" borderId="11" xfId="2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 applyAlignment="1"/>
    <xf numFmtId="0" fontId="6" fillId="0" borderId="16" xfId="2" applyFont="1" applyBorder="1" applyAlignment="1"/>
    <xf numFmtId="0" fontId="6" fillId="0" borderId="15" xfId="2" applyFont="1" applyBorder="1"/>
    <xf numFmtId="176" fontId="14" fillId="0" borderId="17" xfId="0" applyNumberFormat="1" applyFont="1" applyBorder="1" applyAlignment="1">
      <alignment horizontal="left" vertical="center"/>
    </xf>
    <xf numFmtId="176" fontId="14" fillId="0" borderId="18" xfId="0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 justifyLastLine="1"/>
    </xf>
    <xf numFmtId="0" fontId="9" fillId="0" borderId="0" xfId="3" applyFont="1" applyBorder="1" applyAlignment="1">
      <alignment horizontal="left"/>
    </xf>
    <xf numFmtId="0" fontId="6" fillId="0" borderId="0" xfId="3" applyFont="1"/>
    <xf numFmtId="0" fontId="6" fillId="0" borderId="2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left"/>
    </xf>
    <xf numFmtId="0" fontId="8" fillId="0" borderId="0" xfId="3" applyFont="1"/>
    <xf numFmtId="0" fontId="9" fillId="0" borderId="3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distributed" vertical="center"/>
    </xf>
    <xf numFmtId="0" fontId="6" fillId="0" borderId="5" xfId="3" applyFont="1" applyBorder="1"/>
    <xf numFmtId="0" fontId="6" fillId="0" borderId="6" xfId="3" applyFont="1" applyBorder="1"/>
    <xf numFmtId="0" fontId="6" fillId="0" borderId="13" xfId="3" applyFont="1" applyBorder="1"/>
    <xf numFmtId="0" fontId="6" fillId="0" borderId="14" xfId="3" applyFont="1" applyBorder="1"/>
    <xf numFmtId="0" fontId="6" fillId="0" borderId="15" xfId="3" applyFont="1" applyBorder="1" applyAlignment="1"/>
    <xf numFmtId="0" fontId="6" fillId="0" borderId="16" xfId="3" applyFont="1" applyBorder="1" applyAlignment="1"/>
    <xf numFmtId="0" fontId="6" fillId="0" borderId="8" xfId="3" applyFont="1" applyBorder="1"/>
    <xf numFmtId="0" fontId="6" fillId="0" borderId="9" xfId="3" applyFont="1" applyBorder="1"/>
    <xf numFmtId="0" fontId="6" fillId="0" borderId="11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6" fillId="0" borderId="11" xfId="3" applyFont="1" applyBorder="1" applyAlignment="1"/>
    <xf numFmtId="0" fontId="3" fillId="0" borderId="11" xfId="3" applyFont="1" applyBorder="1" applyAlignment="1"/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1" xfId="3" applyFont="1" applyBorder="1" applyAlignment="1">
      <alignment horizontal="right"/>
    </xf>
    <xf numFmtId="0" fontId="3" fillId="0" borderId="0" xfId="3" applyFont="1" applyAlignment="1">
      <alignment horizontal="left" vertical="center"/>
    </xf>
    <xf numFmtId="0" fontId="6" fillId="0" borderId="0" xfId="3" applyFont="1" applyAlignment="1"/>
    <xf numFmtId="0" fontId="3" fillId="0" borderId="0" xfId="3" applyFont="1" applyAlignment="1"/>
    <xf numFmtId="0" fontId="3" fillId="0" borderId="0" xfId="3" applyFont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2" fillId="0" borderId="0" xfId="3" applyBorder="1" applyAlignment="1"/>
    <xf numFmtId="0" fontId="2" fillId="0" borderId="0" xfId="3" applyAlignment="1"/>
    <xf numFmtId="9" fontId="6" fillId="0" borderId="7" xfId="3" applyNumberFormat="1" applyFont="1" applyBorder="1"/>
    <xf numFmtId="0" fontId="15" fillId="0" borderId="19" xfId="3" applyFont="1" applyBorder="1" applyAlignment="1">
      <alignment horizontal="distributed" vertical="center"/>
    </xf>
    <xf numFmtId="0" fontId="6" fillId="0" borderId="0" xfId="3" applyFont="1" applyBorder="1" applyAlignment="1"/>
    <xf numFmtId="0" fontId="3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6" fillId="0" borderId="3" xfId="3" applyFont="1" applyBorder="1"/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right"/>
    </xf>
    <xf numFmtId="0" fontId="10" fillId="0" borderId="5" xfId="3" applyFont="1" applyBorder="1" applyAlignment="1">
      <alignment horizontal="distributed" vertical="center"/>
    </xf>
    <xf numFmtId="9" fontId="6" fillId="0" borderId="20" xfId="3" applyNumberFormat="1" applyFont="1" applyBorder="1"/>
    <xf numFmtId="0" fontId="15" fillId="0" borderId="8" xfId="3" applyFont="1" applyBorder="1" applyAlignment="1">
      <alignment horizontal="distributed" vertical="center"/>
    </xf>
    <xf numFmtId="9" fontId="6" fillId="0" borderId="21" xfId="3" applyNumberFormat="1" applyFont="1" applyBorder="1"/>
    <xf numFmtId="176" fontId="14" fillId="0" borderId="8" xfId="0" applyNumberFormat="1" applyFont="1" applyBorder="1" applyAlignment="1">
      <alignment horizontal="left" vertical="center"/>
    </xf>
    <xf numFmtId="176" fontId="14" fillId="0" borderId="22" xfId="0" applyNumberFormat="1" applyFont="1" applyBorder="1" applyAlignment="1">
      <alignment horizontal="left" vertical="center"/>
    </xf>
    <xf numFmtId="9" fontId="6" fillId="0" borderId="23" xfId="3" applyNumberFormat="1" applyFont="1" applyBorder="1"/>
    <xf numFmtId="9" fontId="6" fillId="0" borderId="24" xfId="3" applyNumberFormat="1" applyFont="1" applyBorder="1"/>
    <xf numFmtId="9" fontId="6" fillId="0" borderId="25" xfId="3" applyNumberFormat="1" applyFont="1" applyBorder="1"/>
    <xf numFmtId="9" fontId="6" fillId="0" borderId="26" xfId="3" applyNumberFormat="1" applyFont="1" applyBorder="1"/>
    <xf numFmtId="10" fontId="6" fillId="0" borderId="26" xfId="3" applyNumberFormat="1" applyFont="1" applyBorder="1"/>
    <xf numFmtId="10" fontId="6" fillId="0" borderId="21" xfId="3" applyNumberFormat="1" applyFont="1" applyBorder="1"/>
    <xf numFmtId="41" fontId="6" fillId="0" borderId="6" xfId="3" applyNumberFormat="1" applyFont="1" applyBorder="1"/>
    <xf numFmtId="41" fontId="6" fillId="0" borderId="9" xfId="3" applyNumberFormat="1" applyFont="1" applyBorder="1"/>
    <xf numFmtId="41" fontId="6" fillId="0" borderId="3" xfId="3" applyNumberFormat="1" applyFont="1" applyBorder="1"/>
    <xf numFmtId="176" fontId="14" fillId="0" borderId="8" xfId="0" applyNumberFormat="1" applyFont="1" applyBorder="1" applyAlignment="1">
      <alignment horizontal="left" vertical="center" shrinkToFit="1"/>
    </xf>
    <xf numFmtId="0" fontId="6" fillId="0" borderId="0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3" fillId="0" borderId="0" xfId="3" applyFont="1" applyAlignment="1"/>
    <xf numFmtId="0" fontId="9" fillId="0" borderId="7" xfId="3" applyFont="1" applyBorder="1" applyAlignment="1">
      <alignment horizontal="center" vertical="distributed" textRotation="255" justifyLastLine="1"/>
    </xf>
    <xf numFmtId="0" fontId="9" fillId="0" borderId="10" xfId="3" applyFont="1" applyBorder="1" applyAlignment="1">
      <alignment horizontal="center" vertical="distributed" textRotation="255" justifyLastLine="1"/>
    </xf>
    <xf numFmtId="0" fontId="9" fillId="0" borderId="27" xfId="3" applyFont="1" applyBorder="1" applyAlignment="1">
      <alignment horizontal="center" vertical="distributed" textRotation="255" justifyLastLine="1"/>
    </xf>
    <xf numFmtId="0" fontId="6" fillId="0" borderId="6" xfId="3" applyFont="1" applyBorder="1" applyAlignment="1">
      <alignment horizontal="distributed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/>
    </xf>
    <xf numFmtId="0" fontId="7" fillId="0" borderId="23" xfId="3" applyFont="1" applyBorder="1" applyAlignment="1">
      <alignment horizontal="distributed" vertical="center"/>
    </xf>
    <xf numFmtId="0" fontId="5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distributed" textRotation="255" justifyLastLine="1"/>
    </xf>
    <xf numFmtId="0" fontId="9" fillId="0" borderId="3" xfId="3" applyFont="1" applyBorder="1" applyAlignment="1">
      <alignment horizontal="center" vertical="distributed" textRotation="255" justifyLastLine="1"/>
    </xf>
    <xf numFmtId="0" fontId="9" fillId="0" borderId="9" xfId="3" applyFont="1" applyBorder="1" applyAlignment="1">
      <alignment horizontal="center" vertical="distributed" textRotation="255"/>
    </xf>
    <xf numFmtId="0" fontId="9" fillId="0" borderId="3" xfId="3" applyFont="1" applyBorder="1" applyAlignment="1">
      <alignment horizontal="center" vertical="distributed" textRotation="255"/>
    </xf>
    <xf numFmtId="0" fontId="9" fillId="0" borderId="6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6" fillId="0" borderId="10" xfId="3" applyFont="1" applyBorder="1" applyAlignment="1"/>
    <xf numFmtId="0" fontId="6" fillId="0" borderId="28" xfId="3" applyFont="1" applyBorder="1" applyAlignment="1"/>
    <xf numFmtId="0" fontId="6" fillId="0" borderId="5" xfId="3" applyFont="1" applyBorder="1" applyAlignment="1">
      <alignment horizontal="distributed" vertical="center" justifyLastLine="1"/>
    </xf>
    <xf numFmtId="0" fontId="3" fillId="0" borderId="6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3" fillId="0" borderId="3" xfId="3" applyFont="1" applyBorder="1" applyAlignment="1">
      <alignment horizontal="distributed" vertical="center" justifyLastLine="1"/>
    </xf>
    <xf numFmtId="0" fontId="10" fillId="0" borderId="29" xfId="3" applyFont="1" applyBorder="1" applyAlignment="1">
      <alignment horizontal="center" vertical="distributed" textRotation="255"/>
    </xf>
    <xf numFmtId="0" fontId="3" fillId="0" borderId="30" xfId="3" applyFont="1" applyBorder="1" applyAlignment="1">
      <alignment horizontal="center" vertical="distributed" textRotation="255"/>
    </xf>
    <xf numFmtId="0" fontId="10" fillId="0" borderId="31" xfId="3" applyFont="1" applyBorder="1" applyAlignment="1">
      <alignment horizontal="center" vertical="distributed" textRotation="255"/>
    </xf>
    <xf numFmtId="0" fontId="3" fillId="0" borderId="32" xfId="3" applyFont="1" applyBorder="1" applyAlignment="1">
      <alignment horizontal="center" vertical="distributed" textRotation="255"/>
    </xf>
    <xf numFmtId="0" fontId="6" fillId="0" borderId="7" xfId="3" applyFont="1" applyBorder="1" applyAlignment="1"/>
    <xf numFmtId="0" fontId="6" fillId="0" borderId="33" xfId="3" applyFont="1" applyBorder="1" applyAlignment="1"/>
    <xf numFmtId="0" fontId="6" fillId="0" borderId="34" xfId="3" applyFont="1" applyBorder="1" applyAlignment="1"/>
    <xf numFmtId="0" fontId="6" fillId="0" borderId="35" xfId="3" applyFont="1" applyBorder="1" applyAlignment="1"/>
    <xf numFmtId="0" fontId="6" fillId="0" borderId="36" xfId="3" applyFont="1" applyBorder="1" applyAlignment="1"/>
    <xf numFmtId="0" fontId="9" fillId="0" borderId="5" xfId="3" applyFont="1" applyBorder="1" applyAlignment="1">
      <alignment horizontal="distributed" vertical="distributed" justifyLastLine="1"/>
    </xf>
    <xf numFmtId="0" fontId="9" fillId="0" borderId="8" xfId="3" applyFont="1" applyBorder="1" applyAlignment="1">
      <alignment horizontal="distributed" vertical="distributed" justifyLastLine="1"/>
    </xf>
    <xf numFmtId="0" fontId="9" fillId="0" borderId="22" xfId="3" applyFont="1" applyBorder="1" applyAlignment="1">
      <alignment horizontal="distributed" vertical="distributed" justifyLastLine="1"/>
    </xf>
    <xf numFmtId="0" fontId="9" fillId="0" borderId="37" xfId="3" applyFont="1" applyBorder="1" applyAlignment="1">
      <alignment horizontal="center" vertical="distributed" textRotation="255"/>
    </xf>
    <xf numFmtId="0" fontId="9" fillId="0" borderId="38" xfId="3" applyFont="1" applyBorder="1" applyAlignment="1">
      <alignment horizontal="center" vertical="distributed" textRotation="255"/>
    </xf>
    <xf numFmtId="0" fontId="9" fillId="0" borderId="39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40" xfId="3" applyFont="1" applyBorder="1" applyAlignment="1">
      <alignment horizontal="left" wrapText="1"/>
    </xf>
    <xf numFmtId="0" fontId="9" fillId="0" borderId="12" xfId="3" applyFont="1" applyBorder="1" applyAlignment="1">
      <alignment horizontal="left" wrapText="1"/>
    </xf>
    <xf numFmtId="0" fontId="13" fillId="0" borderId="0" xfId="3" applyFont="1" applyBorder="1" applyAlignment="1">
      <alignment horizontal="right" wrapText="1"/>
    </xf>
    <xf numFmtId="0" fontId="13" fillId="0" borderId="35" xfId="3" applyFont="1" applyBorder="1" applyAlignment="1">
      <alignment horizontal="right" wrapText="1"/>
    </xf>
    <xf numFmtId="0" fontId="13" fillId="0" borderId="12" xfId="3" applyFont="1" applyBorder="1" applyAlignment="1">
      <alignment horizontal="right" wrapText="1"/>
    </xf>
    <xf numFmtId="0" fontId="13" fillId="0" borderId="36" xfId="3" applyFont="1" applyBorder="1" applyAlignment="1">
      <alignment horizontal="right" wrapText="1"/>
    </xf>
    <xf numFmtId="0" fontId="6" fillId="0" borderId="9" xfId="3" applyFont="1" applyBorder="1" applyAlignment="1"/>
    <xf numFmtId="0" fontId="10" fillId="0" borderId="9" xfId="3" applyFont="1" applyBorder="1" applyAlignment="1">
      <alignment horizontal="center" vertical="distributed" textRotation="255"/>
    </xf>
    <xf numFmtId="0" fontId="3" fillId="0" borderId="9" xfId="3" applyFont="1" applyBorder="1" applyAlignment="1">
      <alignment horizontal="center" vertical="distributed" textRotation="255"/>
    </xf>
    <xf numFmtId="0" fontId="10" fillId="0" borderId="3" xfId="3" applyFont="1" applyBorder="1" applyAlignment="1">
      <alignment horizontal="center" vertical="distributed" textRotation="255"/>
    </xf>
    <xf numFmtId="0" fontId="3" fillId="0" borderId="3" xfId="3" applyFont="1" applyBorder="1" applyAlignment="1">
      <alignment horizontal="center" vertical="distributed" textRotation="255"/>
    </xf>
    <xf numFmtId="0" fontId="6" fillId="0" borderId="6" xfId="3" applyFont="1" applyBorder="1" applyAlignment="1"/>
    <xf numFmtId="0" fontId="6" fillId="0" borderId="5" xfId="3" applyFont="1" applyBorder="1" applyAlignment="1"/>
    <xf numFmtId="0" fontId="6" fillId="0" borderId="8" xfId="3" applyFont="1" applyBorder="1" applyAlignment="1"/>
    <xf numFmtId="0" fontId="6" fillId="0" borderId="22" xfId="3" applyFont="1" applyBorder="1" applyAlignment="1"/>
    <xf numFmtId="0" fontId="9" fillId="0" borderId="6" xfId="3" applyFont="1" applyBorder="1" applyAlignment="1">
      <alignment horizontal="distributed" vertical="distributed" justifyLastLine="1"/>
    </xf>
    <xf numFmtId="0" fontId="9" fillId="0" borderId="9" xfId="3" applyFont="1" applyBorder="1" applyAlignment="1">
      <alignment horizontal="distributed" vertical="distributed" justifyLastLine="1"/>
    </xf>
    <xf numFmtId="0" fontId="9" fillId="0" borderId="3" xfId="3" applyFont="1" applyBorder="1" applyAlignment="1">
      <alignment horizontal="distributed" vertical="distributed" justifyLastLine="1"/>
    </xf>
    <xf numFmtId="0" fontId="6" fillId="0" borderId="3" xfId="3" applyFont="1" applyBorder="1" applyAlignment="1"/>
    <xf numFmtId="0" fontId="9" fillId="0" borderId="20" xfId="3" applyFont="1" applyBorder="1" applyAlignment="1">
      <alignment horizontal="center" vertical="distributed" textRotation="255" justifyLastLine="1"/>
    </xf>
    <xf numFmtId="0" fontId="9" fillId="0" borderId="21" xfId="3" applyFont="1" applyBorder="1" applyAlignment="1">
      <alignment horizontal="center" vertical="distributed" textRotation="255" justifyLastLine="1"/>
    </xf>
    <xf numFmtId="0" fontId="9" fillId="0" borderId="23" xfId="3" applyFont="1" applyBorder="1" applyAlignment="1">
      <alignment horizontal="center" vertical="distributed" textRotation="255" justifyLastLine="1"/>
    </xf>
    <xf numFmtId="0" fontId="6" fillId="0" borderId="5" xfId="2" applyFont="1" applyBorder="1" applyAlignment="1">
      <alignment horizontal="distributed" vertical="center" justifyLastLine="1"/>
    </xf>
    <xf numFmtId="0" fontId="3" fillId="0" borderId="6" xfId="2" applyFont="1" applyBorder="1" applyAlignment="1">
      <alignment horizontal="distributed" vertical="center" justifyLastLine="1"/>
    </xf>
    <xf numFmtId="0" fontId="6" fillId="0" borderId="22" xfId="2" applyFont="1" applyBorder="1" applyAlignment="1">
      <alignment horizontal="distributed" vertical="center" justifyLastLine="1"/>
    </xf>
    <xf numFmtId="0" fontId="3" fillId="0" borderId="3" xfId="2" applyFont="1" applyBorder="1" applyAlignment="1">
      <alignment horizontal="distributed" vertical="center" justifyLastLine="1"/>
    </xf>
    <xf numFmtId="0" fontId="10" fillId="0" borderId="29" xfId="2" applyFont="1" applyBorder="1" applyAlignment="1">
      <alignment horizontal="center" vertical="distributed" textRotation="255"/>
    </xf>
    <xf numFmtId="0" fontId="3" fillId="0" borderId="30" xfId="2" applyFont="1" applyBorder="1" applyAlignment="1">
      <alignment horizontal="center" vertical="distributed" textRotation="255"/>
    </xf>
    <xf numFmtId="0" fontId="10" fillId="0" borderId="31" xfId="2" applyFont="1" applyBorder="1" applyAlignment="1">
      <alignment horizontal="center" vertical="distributed" textRotation="255"/>
    </xf>
    <xf numFmtId="0" fontId="3" fillId="0" borderId="32" xfId="2" applyFont="1" applyBorder="1" applyAlignment="1">
      <alignment horizontal="center" vertical="distributed" textRotation="255"/>
    </xf>
    <xf numFmtId="0" fontId="6" fillId="0" borderId="7" xfId="2" applyFont="1" applyBorder="1" applyAlignment="1"/>
    <xf numFmtId="0" fontId="6" fillId="0" borderId="33" xfId="2" applyFont="1" applyBorder="1" applyAlignment="1"/>
    <xf numFmtId="0" fontId="9" fillId="0" borderId="39" xfId="2" applyFont="1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9" fillId="0" borderId="40" xfId="2" applyFont="1" applyBorder="1" applyAlignment="1">
      <alignment horizontal="left" wrapText="1"/>
    </xf>
    <xf numFmtId="0" fontId="9" fillId="0" borderId="12" xfId="2" applyFont="1" applyBorder="1" applyAlignment="1">
      <alignment horizontal="left" wrapText="1"/>
    </xf>
    <xf numFmtId="0" fontId="13" fillId="0" borderId="0" xfId="2" applyFont="1" applyBorder="1" applyAlignment="1">
      <alignment horizontal="right" wrapText="1"/>
    </xf>
    <xf numFmtId="0" fontId="13" fillId="0" borderId="35" xfId="2" applyFont="1" applyBorder="1" applyAlignment="1">
      <alignment horizontal="right" wrapText="1"/>
    </xf>
    <xf numFmtId="0" fontId="13" fillId="0" borderId="12" xfId="2" applyFont="1" applyBorder="1" applyAlignment="1">
      <alignment horizontal="right" wrapText="1"/>
    </xf>
    <xf numFmtId="0" fontId="13" fillId="0" borderId="36" xfId="2" applyFont="1" applyBorder="1" applyAlignment="1">
      <alignment horizontal="right" wrapText="1"/>
    </xf>
    <xf numFmtId="0" fontId="9" fillId="0" borderId="9" xfId="2" applyFont="1" applyBorder="1" applyAlignment="1">
      <alignment horizontal="distributed" vertical="center" justifyLastLine="1"/>
    </xf>
    <xf numFmtId="0" fontId="9" fillId="0" borderId="9" xfId="2" applyFont="1" applyBorder="1" applyAlignment="1">
      <alignment horizontal="center" vertical="distributed" textRotation="255"/>
    </xf>
    <xf numFmtId="0" fontId="9" fillId="0" borderId="3" xfId="2" applyFont="1" applyBorder="1" applyAlignment="1">
      <alignment horizontal="center" vertical="distributed" textRotation="255"/>
    </xf>
    <xf numFmtId="0" fontId="9" fillId="0" borderId="6" xfId="2" applyFont="1" applyBorder="1" applyAlignment="1">
      <alignment horizontal="distributed" vertical="center" justifyLastLine="1"/>
    </xf>
    <xf numFmtId="0" fontId="6" fillId="0" borderId="34" xfId="2" applyFont="1" applyBorder="1" applyAlignment="1"/>
    <xf numFmtId="0" fontId="6" fillId="0" borderId="35" xfId="2" applyFont="1" applyBorder="1" applyAlignment="1"/>
    <xf numFmtId="0" fontId="6" fillId="0" borderId="36" xfId="2" applyFont="1" applyBorder="1" applyAlignment="1"/>
    <xf numFmtId="0" fontId="9" fillId="0" borderId="5" xfId="2" applyFont="1" applyBorder="1" applyAlignment="1">
      <alignment horizontal="distributed" vertical="distributed" justifyLastLine="1"/>
    </xf>
    <xf numFmtId="0" fontId="9" fillId="0" borderId="8" xfId="2" applyFont="1" applyBorder="1" applyAlignment="1">
      <alignment horizontal="distributed" vertical="distributed" justifyLastLine="1"/>
    </xf>
    <xf numFmtId="0" fontId="9" fillId="0" borderId="22" xfId="2" applyFont="1" applyBorder="1" applyAlignment="1">
      <alignment horizontal="distributed" vertical="distributed" justifyLastLine="1"/>
    </xf>
    <xf numFmtId="0" fontId="9" fillId="0" borderId="37" xfId="2" applyFont="1" applyBorder="1" applyAlignment="1">
      <alignment horizontal="center" vertical="distributed" textRotation="255"/>
    </xf>
    <xf numFmtId="0" fontId="9" fillId="0" borderId="38" xfId="2" applyFont="1" applyBorder="1" applyAlignment="1">
      <alignment horizontal="center" vertical="distributed" textRotation="255"/>
    </xf>
    <xf numFmtId="0" fontId="6" fillId="0" borderId="10" xfId="2" applyFont="1" applyBorder="1" applyAlignment="1"/>
    <xf numFmtId="0" fontId="6" fillId="0" borderId="28" xfId="2" applyFont="1" applyBorder="1" applyAlignment="1"/>
    <xf numFmtId="0" fontId="6" fillId="0" borderId="0" xfId="2" applyFont="1" applyAlignment="1">
      <alignment horizontal="left" vertical="center"/>
    </xf>
    <xf numFmtId="0" fontId="3" fillId="0" borderId="0" xfId="2" applyFont="1" applyAlignment="1"/>
    <xf numFmtId="0" fontId="9" fillId="0" borderId="7" xfId="2" applyFont="1" applyBorder="1" applyAlignment="1">
      <alignment horizontal="center" vertical="distributed" textRotation="255" justifyLastLine="1"/>
    </xf>
    <xf numFmtId="0" fontId="9" fillId="0" borderId="10" xfId="2" applyFont="1" applyBorder="1" applyAlignment="1">
      <alignment horizontal="center" vertical="distributed" textRotation="255" justifyLastLine="1"/>
    </xf>
    <xf numFmtId="0" fontId="9" fillId="0" borderId="27" xfId="2" applyFont="1" applyBorder="1" applyAlignment="1">
      <alignment horizontal="center" vertical="distributed" textRotation="255" justifyLastLine="1"/>
    </xf>
    <xf numFmtId="0" fontId="6" fillId="0" borderId="6" xfId="2" applyFont="1" applyBorder="1" applyAlignment="1">
      <alignment horizontal="distributed" vertical="center" justifyLastLine="1"/>
    </xf>
    <xf numFmtId="0" fontId="6" fillId="0" borderId="20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/>
    </xf>
    <xf numFmtId="0" fontId="7" fillId="0" borderId="23" xfId="2" applyFont="1" applyBorder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distributed" textRotation="255" justifyLastLine="1"/>
    </xf>
    <xf numFmtId="0" fontId="9" fillId="0" borderId="3" xfId="2" applyFont="1" applyBorder="1" applyAlignment="1">
      <alignment horizontal="center" vertical="distributed" textRotation="255" justifyLastLine="1"/>
    </xf>
  </cellXfs>
  <cellStyles count="4">
    <cellStyle name="一般" xfId="0" builtinId="0"/>
    <cellStyle name="一般_93年公務統計方案-11" xfId="1"/>
    <cellStyle name="一般_93年公務統計方案-2" xfId="2"/>
    <cellStyle name="一般_93年公務統計方案-2_1734-03-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8383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本表於每月終了7日內由行政科編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報、本局於每月終了15日內彙報。</a:t>
          </a:r>
        </a:p>
      </xdr:txBody>
    </xdr:sp>
    <xdr:clientData/>
  </xdr:twoCellAnchor>
  <xdr:twoCellAnchor>
    <xdr:from>
      <xdr:col>0</xdr:col>
      <xdr:colOff>1335862</xdr:colOff>
      <xdr:row>0</xdr:row>
      <xdr:rowOff>0</xdr:rowOff>
    </xdr:from>
    <xdr:to>
      <xdr:col>3</xdr:col>
      <xdr:colOff>9576</xdr:colOff>
      <xdr:row>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1400175" y="0"/>
          <a:ext cx="412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本表於每月終了7日內由預防科編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報、本局於每月終了15日內彙報。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F23"/>
  <sheetViews>
    <sheetView view="pageBreakPreview" zoomScaleNormal="75" zoomScaleSheetLayoutView="25" workbookViewId="0">
      <selection activeCell="A10" sqref="A10"/>
    </sheetView>
  </sheetViews>
  <sheetFormatPr defaultColWidth="8.8984375" defaultRowHeight="19.05" x14ac:dyDescent="0.4"/>
  <cols>
    <col min="1" max="6" width="24.09765625" style="2" customWidth="1"/>
    <col min="7" max="16384" width="8.8984375" style="2"/>
  </cols>
  <sheetData>
    <row r="1" spans="1:6" ht="42.8" customHeight="1" x14ac:dyDescent="0.4">
      <c r="A1" s="3" t="s">
        <v>77</v>
      </c>
      <c r="B1" s="3"/>
      <c r="C1" s="3"/>
      <c r="D1" s="3"/>
      <c r="E1" s="3"/>
      <c r="F1" s="3"/>
    </row>
    <row r="2" spans="1:6" ht="22.5" customHeight="1" x14ac:dyDescent="0.4">
      <c r="A2" s="2" t="s">
        <v>78</v>
      </c>
    </row>
    <row r="3" spans="1:6" ht="22.5" customHeight="1" x14ac:dyDescent="0.4">
      <c r="A3" s="1" t="s">
        <v>54</v>
      </c>
    </row>
    <row r="4" spans="1:6" ht="22.5" customHeight="1" x14ac:dyDescent="0.4">
      <c r="A4" s="1" t="s">
        <v>2</v>
      </c>
    </row>
    <row r="5" spans="1:6" ht="22.5" customHeight="1" x14ac:dyDescent="0.4">
      <c r="A5" s="1" t="s">
        <v>0</v>
      </c>
    </row>
    <row r="6" spans="1:6" ht="22.5" customHeight="1" x14ac:dyDescent="0.4">
      <c r="A6" s="1" t="s">
        <v>3</v>
      </c>
    </row>
    <row r="7" spans="1:6" ht="22.5" customHeight="1" x14ac:dyDescent="0.4">
      <c r="A7" s="1" t="s">
        <v>4</v>
      </c>
    </row>
    <row r="8" spans="1:6" ht="22.5" customHeight="1" x14ac:dyDescent="0.4">
      <c r="A8" s="1" t="s">
        <v>5</v>
      </c>
    </row>
    <row r="9" spans="1:6" ht="22.5" customHeight="1" x14ac:dyDescent="0.4">
      <c r="A9" s="1" t="s">
        <v>6</v>
      </c>
    </row>
    <row r="10" spans="1:6" ht="22.5" customHeight="1" x14ac:dyDescent="0.4">
      <c r="A10" s="2" t="s">
        <v>7</v>
      </c>
    </row>
    <row r="11" spans="1:6" ht="22.5" customHeight="1" x14ac:dyDescent="0.4">
      <c r="A11" s="2" t="s">
        <v>8</v>
      </c>
    </row>
    <row r="12" spans="1:6" ht="22.5" customHeight="1" x14ac:dyDescent="0.4">
      <c r="A12" s="2" t="s">
        <v>9</v>
      </c>
    </row>
    <row r="13" spans="1:6" ht="22.5" customHeight="1" x14ac:dyDescent="0.4">
      <c r="A13" s="2" t="s">
        <v>10</v>
      </c>
    </row>
    <row r="14" spans="1:6" x14ac:dyDescent="0.4">
      <c r="A14" s="2" t="s">
        <v>11</v>
      </c>
    </row>
    <row r="15" spans="1:6" x14ac:dyDescent="0.4">
      <c r="A15" s="2" t="s">
        <v>12</v>
      </c>
    </row>
    <row r="16" spans="1:6" x14ac:dyDescent="0.4">
      <c r="A16" s="2" t="s">
        <v>13</v>
      </c>
    </row>
    <row r="17" spans="1:1" ht="22.5" customHeight="1" x14ac:dyDescent="0.4">
      <c r="A17" s="2" t="s">
        <v>1</v>
      </c>
    </row>
    <row r="18" spans="1:1" ht="22.5" customHeight="1" x14ac:dyDescent="0.4">
      <c r="A18" s="2" t="s">
        <v>14</v>
      </c>
    </row>
    <row r="19" spans="1:1" ht="22.5" customHeight="1" x14ac:dyDescent="0.4">
      <c r="A19" s="2" t="s">
        <v>15</v>
      </c>
    </row>
    <row r="20" spans="1:1" ht="22.5" customHeight="1" x14ac:dyDescent="0.4">
      <c r="A20" s="2" t="s">
        <v>16</v>
      </c>
    </row>
    <row r="21" spans="1:1" ht="22.5" customHeight="1" x14ac:dyDescent="0.4">
      <c r="A21" s="2" t="s">
        <v>17</v>
      </c>
    </row>
    <row r="22" spans="1:1" ht="22.5" customHeight="1" x14ac:dyDescent="0.4"/>
    <row r="23" spans="1:1" ht="22.5" customHeight="1" x14ac:dyDescent="0.4"/>
  </sheetData>
  <phoneticPr fontId="4" type="noConversion"/>
  <printOptions horizontalCentered="1"/>
  <pageMargins left="0.43307086614173229" right="0.43307086614173229" top="0.74803149606299213" bottom="0.74803149606299213" header="0.19685039370078741" footer="0.19685039370078741"/>
  <pageSetup paperSize="9" scale="77" firstPageNumber="137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5" sqref="A5:A7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81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82</v>
      </c>
      <c r="T1" s="120"/>
      <c r="U1" s="120"/>
      <c r="V1" s="104" t="s">
        <v>83</v>
      </c>
      <c r="W1" s="105"/>
    </row>
    <row r="2" spans="1:23" s="43" customFormat="1" ht="29.1" customHeight="1" thickBot="1" x14ac:dyDescent="0.45">
      <c r="A2" s="44" t="s">
        <v>84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85</v>
      </c>
      <c r="T2" s="122"/>
      <c r="U2" s="122"/>
      <c r="V2" s="106" t="s">
        <v>86</v>
      </c>
      <c r="W2" s="107"/>
    </row>
    <row r="3" spans="1:23" ht="29.95" customHeight="1" x14ac:dyDescent="0.4">
      <c r="A3" s="108" t="s">
        <v>87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166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29"/>
      <c r="B5" s="132" t="s">
        <v>88</v>
      </c>
      <c r="C5" s="115" t="s">
        <v>89</v>
      </c>
      <c r="D5" s="115"/>
      <c r="E5" s="115"/>
      <c r="F5" s="115" t="s">
        <v>90</v>
      </c>
      <c r="G5" s="115"/>
      <c r="H5" s="115"/>
      <c r="I5" s="115" t="s">
        <v>91</v>
      </c>
      <c r="J5" s="115"/>
      <c r="K5" s="115"/>
      <c r="L5" s="115"/>
      <c r="M5" s="115"/>
      <c r="N5" s="115" t="s">
        <v>92</v>
      </c>
      <c r="O5" s="115"/>
      <c r="P5" s="115"/>
      <c r="Q5" s="115"/>
      <c r="R5" s="115" t="s">
        <v>93</v>
      </c>
      <c r="S5" s="115"/>
      <c r="T5" s="115"/>
      <c r="U5" s="115"/>
      <c r="V5" s="115"/>
      <c r="W5" s="101" t="s">
        <v>94</v>
      </c>
    </row>
    <row r="6" spans="1:23" s="43" customFormat="1" ht="33" customHeight="1" x14ac:dyDescent="0.4">
      <c r="A6" s="130"/>
      <c r="B6" s="133"/>
      <c r="C6" s="116" t="s">
        <v>95</v>
      </c>
      <c r="D6" s="116"/>
      <c r="E6" s="135" t="s">
        <v>96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23" t="s">
        <v>105</v>
      </c>
      <c r="S6" s="124"/>
      <c r="T6" s="111" t="s">
        <v>106</v>
      </c>
      <c r="U6" s="111" t="s">
        <v>107</v>
      </c>
      <c r="V6" s="111" t="s">
        <v>108</v>
      </c>
      <c r="W6" s="102"/>
    </row>
    <row r="7" spans="1:23" s="43" customFormat="1" ht="33" customHeight="1" thickBot="1" x14ac:dyDescent="0.45">
      <c r="A7" s="131"/>
      <c r="B7" s="134"/>
      <c r="C7" s="47" t="s">
        <v>109</v>
      </c>
      <c r="D7" s="47" t="s">
        <v>110</v>
      </c>
      <c r="E7" s="136"/>
      <c r="F7" s="47" t="s">
        <v>111</v>
      </c>
      <c r="G7" s="47" t="s">
        <v>112</v>
      </c>
      <c r="H7" s="114"/>
      <c r="I7" s="114"/>
      <c r="J7" s="114"/>
      <c r="K7" s="114"/>
      <c r="L7" s="114"/>
      <c r="M7" s="114"/>
      <c r="N7" s="48" t="s">
        <v>113</v>
      </c>
      <c r="O7" s="48" t="s">
        <v>114</v>
      </c>
      <c r="P7" s="48" t="s">
        <v>113</v>
      </c>
      <c r="Q7" s="48" t="s">
        <v>114</v>
      </c>
      <c r="R7" s="125"/>
      <c r="S7" s="126"/>
      <c r="T7" s="112"/>
      <c r="U7" s="112"/>
      <c r="V7" s="112"/>
      <c r="W7" s="103"/>
    </row>
    <row r="8" spans="1:23" s="43" customFormat="1" ht="23.05" customHeight="1" thickBot="1" x14ac:dyDescent="0.45">
      <c r="A8" s="49" t="s">
        <v>115</v>
      </c>
      <c r="B8" s="50">
        <v>63</v>
      </c>
      <c r="C8" s="51">
        <v>60</v>
      </c>
      <c r="D8" s="51">
        <v>3</v>
      </c>
      <c r="E8" s="51">
        <v>0</v>
      </c>
      <c r="F8" s="51">
        <v>58</v>
      </c>
      <c r="G8" s="51"/>
      <c r="H8" s="51">
        <v>5</v>
      </c>
      <c r="I8" s="51">
        <v>60</v>
      </c>
      <c r="J8" s="51">
        <v>1</v>
      </c>
      <c r="K8" s="51"/>
      <c r="L8" s="51">
        <v>1</v>
      </c>
      <c r="M8" s="51">
        <v>1</v>
      </c>
      <c r="N8" s="51">
        <v>4</v>
      </c>
      <c r="O8" s="51">
        <v>32</v>
      </c>
      <c r="P8" s="51">
        <v>3</v>
      </c>
      <c r="Q8" s="51">
        <v>19</v>
      </c>
      <c r="R8" s="127">
        <v>5397</v>
      </c>
      <c r="S8" s="128"/>
      <c r="T8" s="51">
        <v>4475</v>
      </c>
      <c r="U8" s="51">
        <v>431</v>
      </c>
      <c r="V8" s="51">
        <v>491</v>
      </c>
      <c r="W8" s="73">
        <v>1</v>
      </c>
    </row>
    <row r="9" spans="1:23" s="43" customFormat="1" ht="23.05" customHeight="1" thickBot="1" x14ac:dyDescent="0.45">
      <c r="A9" s="74" t="s">
        <v>120</v>
      </c>
      <c r="B9" s="52">
        <v>2</v>
      </c>
      <c r="C9" s="53"/>
      <c r="D9" s="53">
        <v>2</v>
      </c>
      <c r="E9" s="53"/>
      <c r="F9" s="53">
        <v>2</v>
      </c>
      <c r="G9" s="53"/>
      <c r="H9" s="53"/>
      <c r="I9" s="53">
        <v>1</v>
      </c>
      <c r="J9" s="53"/>
      <c r="K9" s="53"/>
      <c r="L9" s="53">
        <v>1</v>
      </c>
      <c r="M9" s="53"/>
      <c r="N9" s="53">
        <v>4</v>
      </c>
      <c r="O9" s="53">
        <v>0</v>
      </c>
      <c r="P9" s="53">
        <v>3</v>
      </c>
      <c r="Q9" s="53">
        <v>12</v>
      </c>
      <c r="R9" s="54">
        <v>72</v>
      </c>
      <c r="S9" s="55"/>
      <c r="T9" s="53">
        <v>72</v>
      </c>
      <c r="U9" s="53"/>
      <c r="V9" s="53"/>
      <c r="W9" s="73">
        <v>1</v>
      </c>
    </row>
    <row r="10" spans="1:23" s="43" customFormat="1" ht="23.05" customHeight="1" thickBot="1" x14ac:dyDescent="0.45">
      <c r="A10" s="39" t="s">
        <v>61</v>
      </c>
      <c r="B10" s="52">
        <v>11</v>
      </c>
      <c r="C10" s="53">
        <v>11</v>
      </c>
      <c r="D10" s="53">
        <v>0</v>
      </c>
      <c r="E10" s="53">
        <v>0</v>
      </c>
      <c r="F10" s="53">
        <v>11</v>
      </c>
      <c r="G10" s="53"/>
      <c r="H10" s="53"/>
      <c r="I10" s="53">
        <v>11</v>
      </c>
      <c r="J10" s="53"/>
      <c r="K10" s="53"/>
      <c r="L10" s="53"/>
      <c r="M10" s="53"/>
      <c r="N10" s="53">
        <v>3</v>
      </c>
      <c r="O10" s="53">
        <v>46</v>
      </c>
      <c r="P10" s="53">
        <v>3</v>
      </c>
      <c r="Q10" s="53">
        <v>46</v>
      </c>
      <c r="R10" s="54">
        <v>672</v>
      </c>
      <c r="S10" s="55"/>
      <c r="T10" s="53">
        <v>648</v>
      </c>
      <c r="U10" s="53"/>
      <c r="V10" s="53">
        <v>24</v>
      </c>
      <c r="W10" s="73">
        <v>1</v>
      </c>
    </row>
    <row r="11" spans="1:23" s="43" customFormat="1" ht="23.05" customHeight="1" thickBot="1" x14ac:dyDescent="0.45">
      <c r="A11" s="39" t="s">
        <v>62</v>
      </c>
      <c r="B11" s="52">
        <v>14</v>
      </c>
      <c r="C11" s="53">
        <v>14</v>
      </c>
      <c r="D11" s="53">
        <v>0</v>
      </c>
      <c r="E11" s="53">
        <v>0</v>
      </c>
      <c r="F11" s="53">
        <v>10</v>
      </c>
      <c r="G11" s="53"/>
      <c r="H11" s="53">
        <v>4</v>
      </c>
      <c r="I11" s="53">
        <v>13</v>
      </c>
      <c r="J11" s="53">
        <v>1</v>
      </c>
      <c r="K11" s="53"/>
      <c r="L11" s="53"/>
      <c r="M11" s="53"/>
      <c r="N11" s="53">
        <v>3</v>
      </c>
      <c r="O11" s="53">
        <v>12</v>
      </c>
      <c r="P11" s="53">
        <v>2</v>
      </c>
      <c r="Q11" s="53">
        <v>13</v>
      </c>
      <c r="R11" s="54">
        <v>1004</v>
      </c>
      <c r="S11" s="55"/>
      <c r="T11" s="53">
        <v>670</v>
      </c>
      <c r="U11" s="53">
        <v>76</v>
      </c>
      <c r="V11" s="53">
        <v>258</v>
      </c>
      <c r="W11" s="73">
        <v>1</v>
      </c>
    </row>
    <row r="12" spans="1:23" s="43" customFormat="1" ht="23.05" customHeight="1" thickBot="1" x14ac:dyDescent="0.45">
      <c r="A12" s="39" t="s">
        <v>63</v>
      </c>
      <c r="B12" s="52">
        <v>2</v>
      </c>
      <c r="C12" s="53">
        <v>2</v>
      </c>
      <c r="D12" s="53">
        <v>0</v>
      </c>
      <c r="E12" s="53">
        <v>0</v>
      </c>
      <c r="F12" s="53">
        <v>2</v>
      </c>
      <c r="G12" s="53"/>
      <c r="H12" s="53"/>
      <c r="I12" s="53">
        <v>2</v>
      </c>
      <c r="J12" s="53"/>
      <c r="K12" s="53"/>
      <c r="L12" s="53"/>
      <c r="M12" s="53"/>
      <c r="N12" s="53">
        <v>3</v>
      </c>
      <c r="O12" s="53">
        <v>0</v>
      </c>
      <c r="P12" s="53">
        <v>2</v>
      </c>
      <c r="Q12" s="53">
        <v>33</v>
      </c>
      <c r="R12" s="54">
        <v>78</v>
      </c>
      <c r="S12" s="55"/>
      <c r="T12" s="53">
        <v>54</v>
      </c>
      <c r="U12" s="53">
        <v>12</v>
      </c>
      <c r="V12" s="53">
        <v>12</v>
      </c>
      <c r="W12" s="73">
        <v>1</v>
      </c>
    </row>
    <row r="13" spans="1:23" s="43" customFormat="1" ht="23.05" customHeight="1" thickBot="1" x14ac:dyDescent="0.45">
      <c r="A13" s="39" t="s">
        <v>64</v>
      </c>
      <c r="B13" s="52">
        <v>2</v>
      </c>
      <c r="C13" s="53">
        <v>2</v>
      </c>
      <c r="D13" s="53"/>
      <c r="E13" s="53">
        <v>0</v>
      </c>
      <c r="F13" s="53">
        <v>2</v>
      </c>
      <c r="G13" s="53"/>
      <c r="H13" s="53"/>
      <c r="I13" s="53">
        <v>2</v>
      </c>
      <c r="J13" s="53"/>
      <c r="K13" s="53"/>
      <c r="L13" s="53"/>
      <c r="M13" s="53"/>
      <c r="N13" s="53">
        <v>4</v>
      </c>
      <c r="O13" s="53">
        <v>30</v>
      </c>
      <c r="P13" s="53">
        <v>4</v>
      </c>
      <c r="Q13" s="53">
        <v>30</v>
      </c>
      <c r="R13" s="54">
        <v>191</v>
      </c>
      <c r="S13" s="55"/>
      <c r="T13" s="53">
        <v>170</v>
      </c>
      <c r="U13" s="53"/>
      <c r="V13" s="53">
        <v>21</v>
      </c>
      <c r="W13" s="73">
        <v>1</v>
      </c>
    </row>
    <row r="14" spans="1:23" s="43" customFormat="1" ht="23.05" customHeight="1" thickBot="1" x14ac:dyDescent="0.45">
      <c r="A14" s="39" t="s">
        <v>65</v>
      </c>
      <c r="B14" s="52">
        <v>3</v>
      </c>
      <c r="C14" s="53">
        <v>3</v>
      </c>
      <c r="D14" s="53"/>
      <c r="E14" s="53">
        <v>0</v>
      </c>
      <c r="F14" s="53">
        <v>3</v>
      </c>
      <c r="G14" s="53"/>
      <c r="H14" s="53"/>
      <c r="I14" s="53">
        <v>3</v>
      </c>
      <c r="J14" s="53"/>
      <c r="K14" s="53"/>
      <c r="L14" s="53"/>
      <c r="M14" s="53"/>
      <c r="N14" s="53">
        <v>4</v>
      </c>
      <c r="O14" s="53">
        <v>40</v>
      </c>
      <c r="P14" s="53">
        <v>3</v>
      </c>
      <c r="Q14" s="53">
        <v>3</v>
      </c>
      <c r="R14" s="54">
        <v>289</v>
      </c>
      <c r="S14" s="55"/>
      <c r="T14" s="53">
        <v>266</v>
      </c>
      <c r="U14" s="53">
        <v>23</v>
      </c>
      <c r="V14" s="53"/>
      <c r="W14" s="73">
        <v>1</v>
      </c>
    </row>
    <row r="15" spans="1:23" s="43" customFormat="1" ht="23.05" customHeight="1" thickBot="1" x14ac:dyDescent="0.45">
      <c r="A15" s="39" t="s">
        <v>66</v>
      </c>
      <c r="B15" s="52">
        <v>13</v>
      </c>
      <c r="C15" s="53">
        <v>12</v>
      </c>
      <c r="D15" s="53">
        <v>1</v>
      </c>
      <c r="E15" s="53">
        <v>0</v>
      </c>
      <c r="F15" s="53">
        <v>13</v>
      </c>
      <c r="G15" s="53"/>
      <c r="H15" s="53"/>
      <c r="I15" s="53">
        <v>13</v>
      </c>
      <c r="J15" s="53"/>
      <c r="K15" s="53"/>
      <c r="L15" s="53"/>
      <c r="M15" s="53"/>
      <c r="N15" s="53">
        <v>4</v>
      </c>
      <c r="O15" s="53">
        <v>55</v>
      </c>
      <c r="P15" s="53">
        <v>3</v>
      </c>
      <c r="Q15" s="53">
        <v>22</v>
      </c>
      <c r="R15" s="54">
        <v>1334</v>
      </c>
      <c r="S15" s="55"/>
      <c r="T15" s="53">
        <v>1131</v>
      </c>
      <c r="U15" s="53">
        <v>117</v>
      </c>
      <c r="V15" s="53">
        <v>86</v>
      </c>
      <c r="W15" s="73">
        <v>1</v>
      </c>
    </row>
    <row r="16" spans="1:23" s="43" customFormat="1" ht="23.05" customHeight="1" thickBot="1" x14ac:dyDescent="0.45">
      <c r="A16" s="39" t="s">
        <v>67</v>
      </c>
      <c r="B16" s="52">
        <v>3</v>
      </c>
      <c r="C16" s="53">
        <v>3</v>
      </c>
      <c r="D16" s="53"/>
      <c r="E16" s="53">
        <v>0</v>
      </c>
      <c r="F16" s="53">
        <v>3</v>
      </c>
      <c r="G16" s="53"/>
      <c r="H16" s="53"/>
      <c r="I16" s="53">
        <v>3</v>
      </c>
      <c r="J16" s="53"/>
      <c r="K16" s="53"/>
      <c r="L16" s="53"/>
      <c r="M16" s="53"/>
      <c r="N16" s="53">
        <v>8</v>
      </c>
      <c r="O16" s="53">
        <v>0</v>
      </c>
      <c r="P16" s="53">
        <v>3</v>
      </c>
      <c r="Q16" s="53">
        <v>23</v>
      </c>
      <c r="R16" s="54">
        <v>339</v>
      </c>
      <c r="S16" s="55"/>
      <c r="T16" s="53">
        <v>228</v>
      </c>
      <c r="U16" s="53">
        <v>61</v>
      </c>
      <c r="V16" s="53">
        <v>50</v>
      </c>
      <c r="W16" s="73">
        <v>1</v>
      </c>
    </row>
    <row r="17" spans="1:28" s="43" customFormat="1" ht="23.05" customHeight="1" thickBot="1" x14ac:dyDescent="0.45">
      <c r="A17" s="39" t="s">
        <v>68</v>
      </c>
      <c r="B17" s="52">
        <v>3</v>
      </c>
      <c r="C17" s="53">
        <v>3</v>
      </c>
      <c r="D17" s="53"/>
      <c r="E17" s="53">
        <v>0</v>
      </c>
      <c r="F17" s="53">
        <v>3</v>
      </c>
      <c r="G17" s="53"/>
      <c r="H17" s="53"/>
      <c r="I17" s="53">
        <v>3</v>
      </c>
      <c r="J17" s="53"/>
      <c r="K17" s="53"/>
      <c r="L17" s="53"/>
      <c r="M17" s="53"/>
      <c r="N17" s="53">
        <v>5</v>
      </c>
      <c r="O17" s="53">
        <v>40</v>
      </c>
      <c r="P17" s="53">
        <v>5</v>
      </c>
      <c r="Q17" s="53">
        <v>20</v>
      </c>
      <c r="R17" s="54">
        <v>428</v>
      </c>
      <c r="S17" s="55"/>
      <c r="T17" s="53">
        <v>391</v>
      </c>
      <c r="U17" s="53">
        <v>17</v>
      </c>
      <c r="V17" s="53">
        <v>20</v>
      </c>
      <c r="W17" s="73">
        <v>1</v>
      </c>
    </row>
    <row r="18" spans="1:28" s="43" customFormat="1" ht="23.05" customHeight="1" thickBot="1" x14ac:dyDescent="0.45">
      <c r="A18" s="39" t="s">
        <v>69</v>
      </c>
      <c r="B18" s="52">
        <v>3</v>
      </c>
      <c r="C18" s="53">
        <v>3</v>
      </c>
      <c r="D18" s="53"/>
      <c r="E18" s="53">
        <v>0</v>
      </c>
      <c r="F18" s="53">
        <v>2</v>
      </c>
      <c r="G18" s="53"/>
      <c r="H18" s="53">
        <v>1</v>
      </c>
      <c r="I18" s="53">
        <v>2</v>
      </c>
      <c r="J18" s="53"/>
      <c r="K18" s="53"/>
      <c r="L18" s="53"/>
      <c r="M18" s="53">
        <v>1</v>
      </c>
      <c r="N18" s="53">
        <v>3</v>
      </c>
      <c r="O18" s="53">
        <v>30</v>
      </c>
      <c r="P18" s="53">
        <v>2</v>
      </c>
      <c r="Q18" s="53">
        <v>53</v>
      </c>
      <c r="R18" s="54">
        <v>339</v>
      </c>
      <c r="S18" s="55"/>
      <c r="T18" s="53">
        <v>228</v>
      </c>
      <c r="U18" s="53">
        <v>61</v>
      </c>
      <c r="V18" s="53">
        <v>50</v>
      </c>
      <c r="W18" s="73">
        <v>1</v>
      </c>
    </row>
    <row r="19" spans="1:28" s="43" customFormat="1" ht="23.05" customHeight="1" thickBot="1" x14ac:dyDescent="0.45">
      <c r="A19" s="39" t="s">
        <v>70</v>
      </c>
      <c r="B19" s="52">
        <v>2</v>
      </c>
      <c r="C19" s="53">
        <v>2</v>
      </c>
      <c r="D19" s="53"/>
      <c r="E19" s="53">
        <v>0</v>
      </c>
      <c r="F19" s="53">
        <v>2</v>
      </c>
      <c r="G19" s="53"/>
      <c r="H19" s="53"/>
      <c r="I19" s="53">
        <v>2</v>
      </c>
      <c r="J19" s="53"/>
      <c r="K19" s="53"/>
      <c r="L19" s="53"/>
      <c r="M19" s="53"/>
      <c r="N19" s="53">
        <v>5</v>
      </c>
      <c r="O19" s="53">
        <v>0</v>
      </c>
      <c r="P19" s="53">
        <v>5</v>
      </c>
      <c r="Q19" s="53">
        <v>0</v>
      </c>
      <c r="R19" s="54">
        <v>264</v>
      </c>
      <c r="S19" s="55"/>
      <c r="T19" s="53">
        <v>214</v>
      </c>
      <c r="U19" s="53">
        <v>50</v>
      </c>
      <c r="V19" s="53"/>
      <c r="W19" s="73">
        <v>1</v>
      </c>
    </row>
    <row r="20" spans="1:28" s="43" customFormat="1" ht="23.05" customHeight="1" thickBot="1" x14ac:dyDescent="0.45">
      <c r="A20" s="39" t="s">
        <v>71</v>
      </c>
      <c r="B20" s="52">
        <v>1</v>
      </c>
      <c r="C20" s="53">
        <v>1</v>
      </c>
      <c r="D20" s="53"/>
      <c r="E20" s="53">
        <v>0</v>
      </c>
      <c r="F20" s="53">
        <v>1</v>
      </c>
      <c r="G20" s="53"/>
      <c r="H20" s="53"/>
      <c r="I20" s="53">
        <v>1</v>
      </c>
      <c r="J20" s="53"/>
      <c r="K20" s="53"/>
      <c r="L20" s="53"/>
      <c r="M20" s="53"/>
      <c r="N20" s="53">
        <v>6</v>
      </c>
      <c r="O20" s="53">
        <v>0</v>
      </c>
      <c r="P20" s="53">
        <v>2</v>
      </c>
      <c r="Q20" s="53">
        <v>36</v>
      </c>
      <c r="R20" s="54">
        <v>73</v>
      </c>
      <c r="S20" s="55"/>
      <c r="T20" s="53">
        <v>60</v>
      </c>
      <c r="U20" s="53">
        <v>13</v>
      </c>
      <c r="V20" s="53"/>
      <c r="W20" s="73">
        <v>1</v>
      </c>
    </row>
    <row r="21" spans="1:28" s="43" customFormat="1" ht="23.05" customHeight="1" thickBot="1" x14ac:dyDescent="0.45">
      <c r="A21" s="39" t="s">
        <v>72</v>
      </c>
      <c r="B21" s="52">
        <v>1</v>
      </c>
      <c r="C21" s="53">
        <v>1</v>
      </c>
      <c r="D21" s="53"/>
      <c r="E21" s="53">
        <v>0</v>
      </c>
      <c r="F21" s="53">
        <v>1</v>
      </c>
      <c r="G21" s="53"/>
      <c r="H21" s="53"/>
      <c r="I21" s="53">
        <v>1</v>
      </c>
      <c r="J21" s="53"/>
      <c r="K21" s="53"/>
      <c r="L21" s="53"/>
      <c r="M21" s="53"/>
      <c r="N21" s="53">
        <v>5</v>
      </c>
      <c r="O21" s="53">
        <v>0</v>
      </c>
      <c r="P21" s="53">
        <v>5</v>
      </c>
      <c r="Q21" s="53">
        <v>0</v>
      </c>
      <c r="R21" s="54">
        <v>175</v>
      </c>
      <c r="S21" s="55"/>
      <c r="T21" s="53">
        <v>163</v>
      </c>
      <c r="U21" s="53">
        <v>12</v>
      </c>
      <c r="V21" s="53"/>
      <c r="W21" s="73">
        <v>1</v>
      </c>
    </row>
    <row r="22" spans="1:28" s="43" customFormat="1" ht="23.05" customHeight="1" thickBot="1" x14ac:dyDescent="0.45">
      <c r="A22" s="40" t="s">
        <v>73</v>
      </c>
      <c r="B22" s="52">
        <v>1</v>
      </c>
      <c r="C22" s="53">
        <v>1</v>
      </c>
      <c r="D22" s="53"/>
      <c r="E22" s="53">
        <v>0</v>
      </c>
      <c r="F22" s="53">
        <v>1</v>
      </c>
      <c r="G22" s="53"/>
      <c r="H22" s="53"/>
      <c r="I22" s="53">
        <v>1</v>
      </c>
      <c r="J22" s="53"/>
      <c r="K22" s="53"/>
      <c r="L22" s="53"/>
      <c r="M22" s="53"/>
      <c r="N22" s="53">
        <v>4</v>
      </c>
      <c r="O22" s="53">
        <v>0</v>
      </c>
      <c r="P22" s="53">
        <v>3</v>
      </c>
      <c r="Q22" s="53">
        <v>30</v>
      </c>
      <c r="R22" s="54">
        <v>55</v>
      </c>
      <c r="S22" s="55"/>
      <c r="T22" s="53">
        <v>27</v>
      </c>
      <c r="U22" s="53">
        <v>8</v>
      </c>
      <c r="V22" s="53">
        <v>20</v>
      </c>
      <c r="W22" s="73">
        <v>1</v>
      </c>
    </row>
    <row r="23" spans="1:28" s="43" customFormat="1" ht="23.05" customHeight="1" thickBot="1" x14ac:dyDescent="0.45">
      <c r="A23" s="40" t="s">
        <v>74</v>
      </c>
      <c r="B23" s="56">
        <v>2</v>
      </c>
      <c r="C23" s="57">
        <v>2</v>
      </c>
      <c r="D23" s="57"/>
      <c r="E23" s="53">
        <v>0</v>
      </c>
      <c r="F23" s="57">
        <v>2</v>
      </c>
      <c r="G23" s="57"/>
      <c r="H23" s="57"/>
      <c r="I23" s="57">
        <v>2</v>
      </c>
      <c r="J23" s="57"/>
      <c r="K23" s="57"/>
      <c r="L23" s="57"/>
      <c r="M23" s="57"/>
      <c r="N23" s="57">
        <v>8</v>
      </c>
      <c r="O23" s="57">
        <v>0</v>
      </c>
      <c r="P23" s="57">
        <v>4</v>
      </c>
      <c r="Q23" s="57">
        <v>0</v>
      </c>
      <c r="R23" s="117">
        <v>126</v>
      </c>
      <c r="S23" s="118"/>
      <c r="T23" s="57">
        <v>89</v>
      </c>
      <c r="U23" s="57">
        <v>37</v>
      </c>
      <c r="V23" s="57"/>
      <c r="W23" s="73">
        <v>1</v>
      </c>
    </row>
    <row r="24" spans="1:28" s="43" customFormat="1" ht="23.05" customHeight="1" thickBot="1" x14ac:dyDescent="0.45">
      <c r="A24" s="40" t="s">
        <v>75</v>
      </c>
      <c r="B24" s="56"/>
      <c r="C24" s="57"/>
      <c r="D24" s="57"/>
      <c r="E24" s="53">
        <v>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17"/>
      <c r="S24" s="118"/>
      <c r="T24" s="57"/>
      <c r="U24" s="57"/>
      <c r="V24" s="57"/>
      <c r="W24" s="73">
        <v>1</v>
      </c>
    </row>
    <row r="25" spans="1:28" s="43" customFormat="1" ht="23.05" customHeight="1" thickBot="1" x14ac:dyDescent="0.45">
      <c r="A25" s="40" t="s">
        <v>76</v>
      </c>
      <c r="B25" s="56"/>
      <c r="C25" s="57"/>
      <c r="D25" s="57"/>
      <c r="E25" s="57">
        <v>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17"/>
      <c r="S25" s="118"/>
      <c r="T25" s="57"/>
      <c r="U25" s="57"/>
      <c r="V25" s="57"/>
      <c r="W25" s="73">
        <v>1</v>
      </c>
    </row>
    <row r="26" spans="1:28" s="43" customFormat="1" ht="24.05" customHeight="1" x14ac:dyDescent="0.4">
      <c r="A26" s="58" t="s">
        <v>116</v>
      </c>
      <c r="B26" s="59"/>
      <c r="E26" s="60"/>
      <c r="F26" s="61"/>
      <c r="H26" s="43" t="s">
        <v>117</v>
      </c>
      <c r="J26" s="62"/>
      <c r="N26" s="62"/>
      <c r="O26" s="61"/>
      <c r="Q26" s="61"/>
      <c r="T26" s="63"/>
      <c r="U26" s="64"/>
      <c r="V26" s="64"/>
      <c r="W26" s="65" t="s">
        <v>165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118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119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37"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A5:A7"/>
    <mergeCell ref="B5:B7"/>
    <mergeCell ref="C6:D6"/>
    <mergeCell ref="C5:E5"/>
    <mergeCell ref="E6:E7"/>
    <mergeCell ref="N5:Q5"/>
    <mergeCell ref="R25:S25"/>
    <mergeCell ref="S1:U1"/>
    <mergeCell ref="S2:U2"/>
    <mergeCell ref="R6:S7"/>
    <mergeCell ref="R8:S8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K6:K7"/>
    <mergeCell ref="L6:L7"/>
    <mergeCell ref="M6:M7"/>
    <mergeCell ref="R5:V5"/>
    <mergeCell ref="N6:O6"/>
    <mergeCell ref="P6:Q6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28" sqref="A28:W2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122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167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29"/>
      <c r="B5" s="132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01" t="s">
        <v>135</v>
      </c>
    </row>
    <row r="6" spans="1:23" s="43" customFormat="1" ht="33" customHeight="1" x14ac:dyDescent="0.4">
      <c r="A6" s="130"/>
      <c r="B6" s="133"/>
      <c r="C6" s="116" t="s">
        <v>136</v>
      </c>
      <c r="D6" s="116"/>
      <c r="E6" s="135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23" t="s">
        <v>146</v>
      </c>
      <c r="S6" s="124"/>
      <c r="T6" s="111" t="s">
        <v>147</v>
      </c>
      <c r="U6" s="111" t="s">
        <v>148</v>
      </c>
      <c r="V6" s="111" t="s">
        <v>149</v>
      </c>
      <c r="W6" s="102"/>
    </row>
    <row r="7" spans="1:23" s="43" customFormat="1" ht="33" customHeight="1" thickBot="1" x14ac:dyDescent="0.45">
      <c r="A7" s="131"/>
      <c r="B7" s="134"/>
      <c r="C7" s="47" t="s">
        <v>150</v>
      </c>
      <c r="D7" s="47" t="s">
        <v>151</v>
      </c>
      <c r="E7" s="136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25"/>
      <c r="S7" s="126"/>
      <c r="T7" s="112"/>
      <c r="U7" s="112"/>
      <c r="V7" s="112"/>
      <c r="W7" s="103"/>
    </row>
    <row r="8" spans="1:23" s="43" customFormat="1" ht="23.05" customHeight="1" thickBot="1" x14ac:dyDescent="0.45">
      <c r="A8" s="49" t="s">
        <v>156</v>
      </c>
      <c r="B8" s="50">
        <v>151</v>
      </c>
      <c r="C8" s="51">
        <v>126</v>
      </c>
      <c r="D8" s="51">
        <v>25</v>
      </c>
      <c r="E8" s="51">
        <v>0</v>
      </c>
      <c r="F8" s="51">
        <v>144</v>
      </c>
      <c r="G8" s="51"/>
      <c r="H8" s="51">
        <v>7</v>
      </c>
      <c r="I8" s="51">
        <v>145</v>
      </c>
      <c r="J8" s="51">
        <v>2</v>
      </c>
      <c r="K8" s="51">
        <v>1</v>
      </c>
      <c r="L8" s="51"/>
      <c r="M8" s="51">
        <v>3</v>
      </c>
      <c r="N8" s="51">
        <v>4</v>
      </c>
      <c r="O8" s="51">
        <v>4</v>
      </c>
      <c r="P8" s="51">
        <v>3</v>
      </c>
      <c r="Q8" s="51">
        <v>45</v>
      </c>
      <c r="R8" s="127">
        <v>9744</v>
      </c>
      <c r="S8" s="128"/>
      <c r="T8" s="51">
        <v>8171</v>
      </c>
      <c r="U8" s="51">
        <v>941</v>
      </c>
      <c r="V8" s="51">
        <v>632</v>
      </c>
      <c r="W8" s="73">
        <v>1</v>
      </c>
    </row>
    <row r="9" spans="1:23" s="43" customFormat="1" ht="23.05" customHeight="1" thickBot="1" x14ac:dyDescent="0.45">
      <c r="A9" s="74" t="s">
        <v>157</v>
      </c>
      <c r="B9" s="52">
        <v>3</v>
      </c>
      <c r="C9" s="53"/>
      <c r="D9" s="53">
        <v>3</v>
      </c>
      <c r="E9" s="53">
        <v>0</v>
      </c>
      <c r="F9" s="53">
        <v>3</v>
      </c>
      <c r="G9" s="53"/>
      <c r="H9" s="53"/>
      <c r="I9" s="53">
        <v>3</v>
      </c>
      <c r="J9" s="53"/>
      <c r="K9" s="53"/>
      <c r="L9" s="53"/>
      <c r="M9" s="53"/>
      <c r="N9" s="53">
        <v>2</v>
      </c>
      <c r="O9" s="53">
        <v>56</v>
      </c>
      <c r="P9" s="53">
        <v>1</v>
      </c>
      <c r="Q9" s="53">
        <v>55</v>
      </c>
      <c r="R9" s="54">
        <v>244</v>
      </c>
      <c r="S9" s="55"/>
      <c r="T9" s="53">
        <v>244</v>
      </c>
      <c r="U9" s="53"/>
      <c r="V9" s="53"/>
      <c r="W9" s="73">
        <v>1</v>
      </c>
    </row>
    <row r="10" spans="1:23" s="43" customFormat="1" ht="23.05" customHeight="1" thickBot="1" x14ac:dyDescent="0.45">
      <c r="A10" s="39" t="s">
        <v>61</v>
      </c>
      <c r="B10" s="52">
        <v>13</v>
      </c>
      <c r="C10" s="53">
        <v>13</v>
      </c>
      <c r="D10" s="53"/>
      <c r="E10" s="53">
        <v>0</v>
      </c>
      <c r="F10" s="53">
        <v>13</v>
      </c>
      <c r="G10" s="53"/>
      <c r="H10" s="53"/>
      <c r="I10" s="53">
        <v>13</v>
      </c>
      <c r="J10" s="53"/>
      <c r="K10" s="53"/>
      <c r="L10" s="53"/>
      <c r="M10" s="53"/>
      <c r="N10" s="53">
        <v>2</v>
      </c>
      <c r="O10" s="53">
        <v>27</v>
      </c>
      <c r="P10" s="53">
        <v>2</v>
      </c>
      <c r="Q10" s="53">
        <v>27</v>
      </c>
      <c r="R10" s="54">
        <v>416</v>
      </c>
      <c r="S10" s="55"/>
      <c r="T10" s="53">
        <v>408</v>
      </c>
      <c r="U10" s="53">
        <v>8</v>
      </c>
      <c r="V10" s="53"/>
      <c r="W10" s="73">
        <v>1</v>
      </c>
    </row>
    <row r="11" spans="1:23" s="43" customFormat="1" ht="23.05" customHeight="1" thickBot="1" x14ac:dyDescent="0.45">
      <c r="A11" s="39" t="s">
        <v>62</v>
      </c>
      <c r="B11" s="52">
        <v>16</v>
      </c>
      <c r="C11" s="53">
        <v>16</v>
      </c>
      <c r="D11" s="53"/>
      <c r="E11" s="53">
        <v>0</v>
      </c>
      <c r="F11" s="53">
        <v>14</v>
      </c>
      <c r="G11" s="53"/>
      <c r="H11" s="53">
        <v>2</v>
      </c>
      <c r="I11" s="53">
        <v>14</v>
      </c>
      <c r="J11" s="53"/>
      <c r="K11" s="53"/>
      <c r="L11" s="53"/>
      <c r="M11" s="53">
        <v>2</v>
      </c>
      <c r="N11" s="53">
        <v>3</v>
      </c>
      <c r="O11" s="53">
        <v>0</v>
      </c>
      <c r="P11" s="53">
        <v>2</v>
      </c>
      <c r="Q11" s="53">
        <v>1</v>
      </c>
      <c r="R11" s="54">
        <v>887</v>
      </c>
      <c r="S11" s="55"/>
      <c r="T11" s="53">
        <v>589</v>
      </c>
      <c r="U11" s="53">
        <v>174</v>
      </c>
      <c r="V11" s="53">
        <v>124</v>
      </c>
      <c r="W11" s="73">
        <v>1</v>
      </c>
    </row>
    <row r="12" spans="1:23" s="43" customFormat="1" ht="23.05" customHeight="1" thickBot="1" x14ac:dyDescent="0.45">
      <c r="A12" s="39" t="s">
        <v>63</v>
      </c>
      <c r="B12" s="52">
        <v>6</v>
      </c>
      <c r="C12" s="53">
        <v>6</v>
      </c>
      <c r="D12" s="53"/>
      <c r="E12" s="53">
        <v>0</v>
      </c>
      <c r="F12" s="53">
        <v>6</v>
      </c>
      <c r="G12" s="53"/>
      <c r="H12" s="53"/>
      <c r="I12" s="53">
        <v>6</v>
      </c>
      <c r="J12" s="53"/>
      <c r="K12" s="53"/>
      <c r="L12" s="53"/>
      <c r="M12" s="53"/>
      <c r="N12" s="53">
        <v>3</v>
      </c>
      <c r="O12" s="53">
        <v>20</v>
      </c>
      <c r="P12" s="53">
        <v>3</v>
      </c>
      <c r="Q12" s="53">
        <v>8</v>
      </c>
      <c r="R12" s="54">
        <v>601</v>
      </c>
      <c r="S12" s="55"/>
      <c r="T12" s="53">
        <v>532</v>
      </c>
      <c r="U12" s="53">
        <v>69</v>
      </c>
      <c r="V12" s="53"/>
      <c r="W12" s="73">
        <v>1</v>
      </c>
    </row>
    <row r="13" spans="1:23" s="43" customFormat="1" ht="23.05" customHeight="1" thickBot="1" x14ac:dyDescent="0.45">
      <c r="A13" s="39" t="s">
        <v>64</v>
      </c>
      <c r="B13" s="52">
        <v>2</v>
      </c>
      <c r="C13" s="53">
        <v>2</v>
      </c>
      <c r="D13" s="53"/>
      <c r="E13" s="53">
        <v>0</v>
      </c>
      <c r="F13" s="53">
        <v>2</v>
      </c>
      <c r="G13" s="53"/>
      <c r="H13" s="53"/>
      <c r="I13" s="53">
        <v>2</v>
      </c>
      <c r="J13" s="53"/>
      <c r="K13" s="53"/>
      <c r="L13" s="53"/>
      <c r="M13" s="53"/>
      <c r="N13" s="53">
        <v>4</v>
      </c>
      <c r="O13" s="53">
        <v>0</v>
      </c>
      <c r="P13" s="53">
        <v>2</v>
      </c>
      <c r="Q13" s="53">
        <v>35</v>
      </c>
      <c r="R13" s="54">
        <v>261</v>
      </c>
      <c r="S13" s="55"/>
      <c r="T13" s="53">
        <v>241</v>
      </c>
      <c r="U13" s="53">
        <v>20</v>
      </c>
      <c r="V13" s="53"/>
      <c r="W13" s="73">
        <v>1</v>
      </c>
    </row>
    <row r="14" spans="1:23" s="43" customFormat="1" ht="23.05" customHeight="1" thickBot="1" x14ac:dyDescent="0.45">
      <c r="A14" s="39" t="s">
        <v>65</v>
      </c>
      <c r="B14" s="52">
        <v>2</v>
      </c>
      <c r="C14" s="53">
        <v>2</v>
      </c>
      <c r="D14" s="53"/>
      <c r="E14" s="53">
        <v>0</v>
      </c>
      <c r="F14" s="53">
        <v>1</v>
      </c>
      <c r="G14" s="53"/>
      <c r="H14" s="53">
        <v>1</v>
      </c>
      <c r="I14" s="53">
        <v>2</v>
      </c>
      <c r="J14" s="53"/>
      <c r="K14" s="53"/>
      <c r="L14" s="53"/>
      <c r="M14" s="53"/>
      <c r="N14" s="53">
        <v>5</v>
      </c>
      <c r="O14" s="53">
        <v>0</v>
      </c>
      <c r="P14" s="53">
        <v>2</v>
      </c>
      <c r="Q14" s="53">
        <v>45</v>
      </c>
      <c r="R14" s="54">
        <v>88</v>
      </c>
      <c r="S14" s="55"/>
      <c r="T14" s="53">
        <v>76</v>
      </c>
      <c r="U14" s="53">
        <v>12</v>
      </c>
      <c r="V14" s="53"/>
      <c r="W14" s="73">
        <v>1</v>
      </c>
    </row>
    <row r="15" spans="1:23" s="43" customFormat="1" ht="23.05" customHeight="1" thickBot="1" x14ac:dyDescent="0.45">
      <c r="A15" s="39" t="s">
        <v>66</v>
      </c>
      <c r="B15" s="52">
        <v>17</v>
      </c>
      <c r="C15" s="53">
        <v>16</v>
      </c>
      <c r="D15" s="53">
        <v>1</v>
      </c>
      <c r="E15" s="53">
        <v>0</v>
      </c>
      <c r="F15" s="53">
        <v>17</v>
      </c>
      <c r="G15" s="53"/>
      <c r="H15" s="53"/>
      <c r="I15" s="53">
        <v>17</v>
      </c>
      <c r="J15" s="53"/>
      <c r="K15" s="53"/>
      <c r="L15" s="53"/>
      <c r="M15" s="53"/>
      <c r="N15" s="53">
        <v>4</v>
      </c>
      <c r="O15" s="53">
        <v>21</v>
      </c>
      <c r="P15" s="53">
        <v>3</v>
      </c>
      <c r="Q15" s="53">
        <v>26</v>
      </c>
      <c r="R15" s="54">
        <v>1418</v>
      </c>
      <c r="S15" s="55"/>
      <c r="T15" s="53">
        <v>1339</v>
      </c>
      <c r="U15" s="53">
        <v>59</v>
      </c>
      <c r="V15" s="53">
        <v>20</v>
      </c>
      <c r="W15" s="73">
        <v>1</v>
      </c>
    </row>
    <row r="16" spans="1:23" s="43" customFormat="1" ht="23.05" customHeight="1" thickBot="1" x14ac:dyDescent="0.45">
      <c r="A16" s="39" t="s">
        <v>67</v>
      </c>
      <c r="B16" s="52">
        <v>16</v>
      </c>
      <c r="C16" s="53">
        <v>16</v>
      </c>
      <c r="D16" s="53"/>
      <c r="E16" s="53">
        <v>0</v>
      </c>
      <c r="F16" s="53">
        <v>16</v>
      </c>
      <c r="G16" s="53"/>
      <c r="H16" s="53"/>
      <c r="I16" s="53">
        <v>16</v>
      </c>
      <c r="J16" s="53"/>
      <c r="K16" s="53"/>
      <c r="L16" s="53"/>
      <c r="M16" s="53"/>
      <c r="N16" s="53">
        <v>3</v>
      </c>
      <c r="O16" s="53">
        <v>58</v>
      </c>
      <c r="P16" s="53">
        <v>4</v>
      </c>
      <c r="Q16" s="53">
        <v>1</v>
      </c>
      <c r="R16" s="54">
        <v>429</v>
      </c>
      <c r="S16" s="55"/>
      <c r="T16" s="53">
        <v>429</v>
      </c>
      <c r="U16" s="53"/>
      <c r="V16" s="53"/>
      <c r="W16" s="73">
        <v>1</v>
      </c>
    </row>
    <row r="17" spans="1:28" s="43" customFormat="1" ht="23.05" customHeight="1" thickBot="1" x14ac:dyDescent="0.45">
      <c r="A17" s="39" t="s">
        <v>68</v>
      </c>
      <c r="B17" s="52">
        <v>6</v>
      </c>
      <c r="C17" s="53"/>
      <c r="D17" s="53">
        <v>6</v>
      </c>
      <c r="E17" s="53">
        <v>0</v>
      </c>
      <c r="F17" s="53">
        <v>6</v>
      </c>
      <c r="G17" s="53"/>
      <c r="H17" s="53"/>
      <c r="I17" s="53">
        <v>6</v>
      </c>
      <c r="J17" s="53"/>
      <c r="K17" s="53"/>
      <c r="L17" s="53"/>
      <c r="M17" s="53"/>
      <c r="N17" s="53">
        <v>4</v>
      </c>
      <c r="O17" s="53">
        <v>0</v>
      </c>
      <c r="P17" s="53">
        <v>4</v>
      </c>
      <c r="Q17" s="53">
        <v>5</v>
      </c>
      <c r="R17" s="54">
        <v>399</v>
      </c>
      <c r="S17" s="55"/>
      <c r="T17" s="53">
        <v>275</v>
      </c>
      <c r="U17" s="53">
        <v>17</v>
      </c>
      <c r="V17" s="53">
        <v>107</v>
      </c>
      <c r="W17" s="73">
        <v>1</v>
      </c>
    </row>
    <row r="18" spans="1:28" s="43" customFormat="1" ht="23.05" customHeight="1" thickBot="1" x14ac:dyDescent="0.45">
      <c r="A18" s="39" t="s">
        <v>69</v>
      </c>
      <c r="B18" s="52">
        <v>12</v>
      </c>
      <c r="C18" s="53">
        <v>6</v>
      </c>
      <c r="D18" s="53">
        <v>6</v>
      </c>
      <c r="E18" s="53">
        <v>0</v>
      </c>
      <c r="F18" s="53">
        <v>11</v>
      </c>
      <c r="G18" s="53"/>
      <c r="H18" s="53">
        <v>1</v>
      </c>
      <c r="I18" s="53">
        <v>11</v>
      </c>
      <c r="J18" s="53">
        <v>1</v>
      </c>
      <c r="K18" s="53"/>
      <c r="L18" s="53"/>
      <c r="M18" s="53"/>
      <c r="N18" s="53">
        <v>4</v>
      </c>
      <c r="O18" s="53">
        <v>27</v>
      </c>
      <c r="P18" s="53">
        <v>4</v>
      </c>
      <c r="Q18" s="53">
        <v>47</v>
      </c>
      <c r="R18" s="54">
        <v>1178</v>
      </c>
      <c r="S18" s="55"/>
      <c r="T18" s="53">
        <v>1059</v>
      </c>
      <c r="U18" s="53">
        <v>54</v>
      </c>
      <c r="V18" s="53">
        <v>65</v>
      </c>
      <c r="W18" s="73">
        <v>1</v>
      </c>
    </row>
    <row r="19" spans="1:28" s="43" customFormat="1" ht="23.05" customHeight="1" thickBot="1" x14ac:dyDescent="0.45">
      <c r="A19" s="39" t="s">
        <v>70</v>
      </c>
      <c r="B19" s="52">
        <v>8</v>
      </c>
      <c r="C19" s="53">
        <v>7</v>
      </c>
      <c r="D19" s="53">
        <v>1</v>
      </c>
      <c r="E19" s="53">
        <v>0</v>
      </c>
      <c r="F19" s="53">
        <v>8</v>
      </c>
      <c r="G19" s="53"/>
      <c r="H19" s="53"/>
      <c r="I19" s="53">
        <v>8</v>
      </c>
      <c r="J19" s="53"/>
      <c r="K19" s="53"/>
      <c r="L19" s="53"/>
      <c r="M19" s="53"/>
      <c r="N19" s="53">
        <v>5</v>
      </c>
      <c r="O19" s="53">
        <v>11</v>
      </c>
      <c r="P19" s="53">
        <v>5</v>
      </c>
      <c r="Q19" s="53">
        <v>11</v>
      </c>
      <c r="R19" s="54">
        <v>511</v>
      </c>
      <c r="S19" s="55"/>
      <c r="T19" s="53">
        <v>356</v>
      </c>
      <c r="U19" s="53">
        <v>133</v>
      </c>
      <c r="V19" s="53">
        <v>22</v>
      </c>
      <c r="W19" s="73">
        <v>1</v>
      </c>
    </row>
    <row r="20" spans="1:28" s="43" customFormat="1" ht="23.05" customHeight="1" thickBot="1" x14ac:dyDescent="0.45">
      <c r="A20" s="39" t="s">
        <v>71</v>
      </c>
      <c r="B20" s="52">
        <v>13</v>
      </c>
      <c r="C20" s="53">
        <v>12</v>
      </c>
      <c r="D20" s="53">
        <v>1</v>
      </c>
      <c r="E20" s="53">
        <v>0</v>
      </c>
      <c r="F20" s="53">
        <v>12</v>
      </c>
      <c r="G20" s="53"/>
      <c r="H20" s="53">
        <v>1</v>
      </c>
      <c r="I20" s="53">
        <v>12</v>
      </c>
      <c r="J20" s="53">
        <v>1</v>
      </c>
      <c r="K20" s="53"/>
      <c r="L20" s="53"/>
      <c r="M20" s="53"/>
      <c r="N20" s="53">
        <v>4</v>
      </c>
      <c r="O20" s="53">
        <v>42</v>
      </c>
      <c r="P20" s="53">
        <v>4</v>
      </c>
      <c r="Q20" s="53">
        <v>33</v>
      </c>
      <c r="R20" s="54">
        <v>938</v>
      </c>
      <c r="S20" s="55"/>
      <c r="T20" s="53">
        <v>829</v>
      </c>
      <c r="U20" s="53">
        <v>109</v>
      </c>
      <c r="V20" s="53"/>
      <c r="W20" s="73">
        <v>1</v>
      </c>
    </row>
    <row r="21" spans="1:28" s="43" customFormat="1" ht="23.05" customHeight="1" thickBot="1" x14ac:dyDescent="0.45">
      <c r="A21" s="39" t="s">
        <v>72</v>
      </c>
      <c r="B21" s="52">
        <v>7</v>
      </c>
      <c r="C21" s="53">
        <v>6</v>
      </c>
      <c r="D21" s="53">
        <v>1</v>
      </c>
      <c r="E21" s="53">
        <v>0</v>
      </c>
      <c r="F21" s="53">
        <v>7</v>
      </c>
      <c r="G21" s="53"/>
      <c r="H21" s="53"/>
      <c r="I21" s="53">
        <v>7</v>
      </c>
      <c r="J21" s="53"/>
      <c r="K21" s="53"/>
      <c r="L21" s="53"/>
      <c r="M21" s="53"/>
      <c r="N21" s="53">
        <v>4</v>
      </c>
      <c r="O21" s="53">
        <v>51</v>
      </c>
      <c r="P21" s="53">
        <v>4</v>
      </c>
      <c r="Q21" s="53">
        <v>34</v>
      </c>
      <c r="R21" s="54">
        <v>531</v>
      </c>
      <c r="S21" s="55"/>
      <c r="T21" s="53">
        <v>447</v>
      </c>
      <c r="U21" s="53">
        <v>60</v>
      </c>
      <c r="V21" s="53">
        <v>24</v>
      </c>
      <c r="W21" s="73">
        <v>1</v>
      </c>
    </row>
    <row r="22" spans="1:28" s="43" customFormat="1" ht="23.05" customHeight="1" thickBot="1" x14ac:dyDescent="0.45">
      <c r="A22" s="40" t="s">
        <v>73</v>
      </c>
      <c r="B22" s="52">
        <v>10</v>
      </c>
      <c r="C22" s="53">
        <v>9</v>
      </c>
      <c r="D22" s="53">
        <v>1</v>
      </c>
      <c r="E22" s="53">
        <v>0</v>
      </c>
      <c r="F22" s="53">
        <v>10</v>
      </c>
      <c r="G22" s="53"/>
      <c r="H22" s="53"/>
      <c r="I22" s="53">
        <v>10</v>
      </c>
      <c r="J22" s="53"/>
      <c r="K22" s="53"/>
      <c r="L22" s="53"/>
      <c r="M22" s="53"/>
      <c r="N22" s="53">
        <v>4</v>
      </c>
      <c r="O22" s="53">
        <v>45</v>
      </c>
      <c r="P22" s="53">
        <v>4</v>
      </c>
      <c r="Q22" s="53">
        <v>39</v>
      </c>
      <c r="R22" s="54">
        <v>825</v>
      </c>
      <c r="S22" s="55"/>
      <c r="T22" s="53">
        <v>559</v>
      </c>
      <c r="U22" s="53">
        <v>106</v>
      </c>
      <c r="V22" s="53">
        <v>160</v>
      </c>
      <c r="W22" s="73">
        <v>1</v>
      </c>
    </row>
    <row r="23" spans="1:28" s="43" customFormat="1" ht="23.05" customHeight="1" thickBot="1" x14ac:dyDescent="0.45">
      <c r="A23" s="40" t="s">
        <v>74</v>
      </c>
      <c r="B23" s="56">
        <v>6</v>
      </c>
      <c r="C23" s="57">
        <v>5</v>
      </c>
      <c r="D23" s="57">
        <v>1</v>
      </c>
      <c r="E23" s="53">
        <v>0</v>
      </c>
      <c r="F23" s="57">
        <v>4</v>
      </c>
      <c r="G23" s="57"/>
      <c r="H23" s="57">
        <v>2</v>
      </c>
      <c r="I23" s="57">
        <v>5</v>
      </c>
      <c r="J23" s="57"/>
      <c r="K23" s="57"/>
      <c r="L23" s="57"/>
      <c r="M23" s="57">
        <v>1</v>
      </c>
      <c r="N23" s="57">
        <v>5</v>
      </c>
      <c r="O23" s="57">
        <v>45</v>
      </c>
      <c r="P23" s="57">
        <v>4</v>
      </c>
      <c r="Q23" s="57">
        <v>33</v>
      </c>
      <c r="R23" s="117">
        <v>336</v>
      </c>
      <c r="S23" s="118"/>
      <c r="T23" s="57">
        <v>286</v>
      </c>
      <c r="U23" s="57">
        <v>40</v>
      </c>
      <c r="V23" s="57">
        <v>10</v>
      </c>
      <c r="W23" s="73">
        <v>1</v>
      </c>
    </row>
    <row r="24" spans="1:28" s="43" customFormat="1" ht="23.05" customHeight="1" thickBot="1" x14ac:dyDescent="0.45">
      <c r="A24" s="40" t="s">
        <v>75</v>
      </c>
      <c r="B24" s="56">
        <v>6</v>
      </c>
      <c r="C24" s="57">
        <v>5</v>
      </c>
      <c r="D24" s="57">
        <v>1</v>
      </c>
      <c r="E24" s="53">
        <v>0</v>
      </c>
      <c r="F24" s="57">
        <v>6</v>
      </c>
      <c r="G24" s="57"/>
      <c r="H24" s="57"/>
      <c r="I24" s="57">
        <v>5</v>
      </c>
      <c r="J24" s="57"/>
      <c r="K24" s="57">
        <v>1</v>
      </c>
      <c r="L24" s="57"/>
      <c r="M24" s="57"/>
      <c r="N24" s="57">
        <v>3</v>
      </c>
      <c r="O24" s="57">
        <v>50</v>
      </c>
      <c r="P24" s="57">
        <v>3</v>
      </c>
      <c r="Q24" s="57">
        <v>36</v>
      </c>
      <c r="R24" s="117">
        <v>393</v>
      </c>
      <c r="S24" s="118"/>
      <c r="T24" s="57">
        <v>233</v>
      </c>
      <c r="U24" s="57">
        <v>70</v>
      </c>
      <c r="V24" s="57">
        <v>90</v>
      </c>
      <c r="W24" s="73">
        <v>1</v>
      </c>
    </row>
    <row r="25" spans="1:28" s="43" customFormat="1" ht="23.05" customHeight="1" thickBot="1" x14ac:dyDescent="0.45">
      <c r="A25" s="40" t="s">
        <v>76</v>
      </c>
      <c r="B25" s="56">
        <v>8</v>
      </c>
      <c r="C25" s="57">
        <v>5</v>
      </c>
      <c r="D25" s="57">
        <v>3</v>
      </c>
      <c r="E25" s="57">
        <v>0</v>
      </c>
      <c r="F25" s="57">
        <v>8</v>
      </c>
      <c r="G25" s="57"/>
      <c r="H25" s="57"/>
      <c r="I25" s="57">
        <v>8</v>
      </c>
      <c r="J25" s="57"/>
      <c r="K25" s="57"/>
      <c r="L25" s="57"/>
      <c r="M25" s="57"/>
      <c r="N25" s="57">
        <v>4</v>
      </c>
      <c r="O25" s="57">
        <v>16</v>
      </c>
      <c r="P25" s="57">
        <v>4</v>
      </c>
      <c r="Q25" s="57">
        <v>1</v>
      </c>
      <c r="R25" s="117">
        <v>289</v>
      </c>
      <c r="S25" s="118"/>
      <c r="T25" s="57">
        <v>269</v>
      </c>
      <c r="U25" s="57">
        <v>10</v>
      </c>
      <c r="V25" s="57">
        <v>10</v>
      </c>
      <c r="W25" s="73">
        <v>1</v>
      </c>
    </row>
    <row r="26" spans="1:28" s="43" customFormat="1" ht="24.05" customHeight="1" x14ac:dyDescent="0.4">
      <c r="A26" s="58" t="s">
        <v>158</v>
      </c>
      <c r="B26" s="59"/>
      <c r="E26" s="60"/>
      <c r="F26" s="61"/>
      <c r="H26" s="43" t="s">
        <v>159</v>
      </c>
      <c r="J26" s="62"/>
      <c r="N26" s="62"/>
      <c r="O26" s="61"/>
      <c r="Q26" s="61"/>
      <c r="T26" s="63"/>
      <c r="U26" s="64"/>
      <c r="V26" s="64"/>
      <c r="W26" s="65" t="s">
        <v>165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160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37"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5:S25"/>
    <mergeCell ref="R23:S23"/>
    <mergeCell ref="R24:S24"/>
    <mergeCell ref="I5:M5"/>
    <mergeCell ref="J6:J7"/>
    <mergeCell ref="K6:K7"/>
    <mergeCell ref="L6:L7"/>
    <mergeCell ref="M6:M7"/>
    <mergeCell ref="R5:V5"/>
    <mergeCell ref="N6:O6"/>
    <mergeCell ref="P6:Q6"/>
    <mergeCell ref="N5:Q5"/>
    <mergeCell ref="A5:A7"/>
    <mergeCell ref="B5:B7"/>
    <mergeCell ref="C6:D6"/>
    <mergeCell ref="C5:E5"/>
    <mergeCell ref="E6:E7"/>
    <mergeCell ref="S1:U1"/>
    <mergeCell ref="S2:U2"/>
    <mergeCell ref="R6:S7"/>
    <mergeCell ref="R8:S8"/>
    <mergeCell ref="B1:L2"/>
    <mergeCell ref="N1:R2"/>
    <mergeCell ref="F6:G6"/>
    <mergeCell ref="H6:H7"/>
    <mergeCell ref="F5:H5"/>
    <mergeCell ref="I6:I7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10" zoomScale="75" zoomScaleNormal="75" workbookViewId="0">
      <selection activeCell="W26" sqref="W26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122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164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29"/>
      <c r="B5" s="132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01" t="s">
        <v>135</v>
      </c>
    </row>
    <row r="6" spans="1:23" s="43" customFormat="1" ht="33" customHeight="1" x14ac:dyDescent="0.4">
      <c r="A6" s="130"/>
      <c r="B6" s="133"/>
      <c r="C6" s="116" t="s">
        <v>136</v>
      </c>
      <c r="D6" s="116"/>
      <c r="E6" s="135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23" t="s">
        <v>146</v>
      </c>
      <c r="S6" s="124"/>
      <c r="T6" s="111" t="s">
        <v>147</v>
      </c>
      <c r="U6" s="111" t="s">
        <v>148</v>
      </c>
      <c r="V6" s="111" t="s">
        <v>149</v>
      </c>
      <c r="W6" s="102"/>
    </row>
    <row r="7" spans="1:23" s="43" customFormat="1" ht="33" customHeight="1" thickBot="1" x14ac:dyDescent="0.45">
      <c r="A7" s="131"/>
      <c r="B7" s="134"/>
      <c r="C7" s="47" t="s">
        <v>150</v>
      </c>
      <c r="D7" s="47" t="s">
        <v>151</v>
      </c>
      <c r="E7" s="136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25"/>
      <c r="S7" s="126"/>
      <c r="T7" s="112"/>
      <c r="U7" s="112"/>
      <c r="V7" s="112"/>
      <c r="W7" s="103"/>
    </row>
    <row r="8" spans="1:23" s="43" customFormat="1" ht="23.05" customHeight="1" thickBot="1" x14ac:dyDescent="0.45">
      <c r="A8" s="49" t="s">
        <v>156</v>
      </c>
      <c r="B8" s="50">
        <v>326</v>
      </c>
      <c r="C8" s="51">
        <v>287</v>
      </c>
      <c r="D8" s="51">
        <v>39</v>
      </c>
      <c r="E8" s="51">
        <v>0</v>
      </c>
      <c r="F8" s="51">
        <v>278</v>
      </c>
      <c r="G8" s="51"/>
      <c r="H8" s="51">
        <v>48</v>
      </c>
      <c r="I8" s="51">
        <v>272</v>
      </c>
      <c r="J8" s="51">
        <v>31</v>
      </c>
      <c r="K8" s="51">
        <v>4</v>
      </c>
      <c r="L8" s="51">
        <v>1</v>
      </c>
      <c r="M8" s="51">
        <v>18</v>
      </c>
      <c r="N8" s="51">
        <v>4</v>
      </c>
      <c r="O8" s="51">
        <v>12</v>
      </c>
      <c r="P8" s="51">
        <v>3</v>
      </c>
      <c r="Q8" s="51">
        <v>23</v>
      </c>
      <c r="R8" s="127">
        <v>22561</v>
      </c>
      <c r="S8" s="128"/>
      <c r="T8" s="51">
        <v>18180</v>
      </c>
      <c r="U8" s="51">
        <v>2450</v>
      </c>
      <c r="V8" s="51">
        <v>1931</v>
      </c>
      <c r="W8" s="73">
        <v>1</v>
      </c>
    </row>
    <row r="9" spans="1:23" s="43" customFormat="1" ht="23.05" customHeight="1" thickBot="1" x14ac:dyDescent="0.45">
      <c r="A9" s="74" t="s">
        <v>157</v>
      </c>
      <c r="B9" s="52">
        <v>6</v>
      </c>
      <c r="C9" s="53"/>
      <c r="D9" s="53">
        <v>6</v>
      </c>
      <c r="E9" s="53">
        <v>0</v>
      </c>
      <c r="F9" s="53">
        <v>6</v>
      </c>
      <c r="G9" s="53"/>
      <c r="H9" s="53"/>
      <c r="I9" s="53">
        <v>5</v>
      </c>
      <c r="J9" s="53"/>
      <c r="K9" s="53"/>
      <c r="L9" s="53">
        <v>1</v>
      </c>
      <c r="M9" s="53"/>
      <c r="N9" s="53">
        <v>3</v>
      </c>
      <c r="O9" s="53">
        <v>23</v>
      </c>
      <c r="P9" s="53">
        <v>2</v>
      </c>
      <c r="Q9" s="53">
        <v>51</v>
      </c>
      <c r="R9" s="54">
        <v>738</v>
      </c>
      <c r="S9" s="55"/>
      <c r="T9" s="53">
        <v>738</v>
      </c>
      <c r="U9" s="53"/>
      <c r="V9" s="53"/>
      <c r="W9" s="73">
        <v>1</v>
      </c>
    </row>
    <row r="10" spans="1:23" s="43" customFormat="1" ht="23.05" customHeight="1" thickBot="1" x14ac:dyDescent="0.45">
      <c r="A10" s="39" t="s">
        <v>61</v>
      </c>
      <c r="B10" s="52">
        <v>44</v>
      </c>
      <c r="C10" s="53">
        <v>43</v>
      </c>
      <c r="D10" s="53">
        <v>1</v>
      </c>
      <c r="E10" s="53">
        <v>0</v>
      </c>
      <c r="F10" s="53">
        <v>42</v>
      </c>
      <c r="G10" s="53"/>
      <c r="H10" s="53">
        <v>2</v>
      </c>
      <c r="I10" s="53">
        <v>37</v>
      </c>
      <c r="J10" s="53">
        <v>2</v>
      </c>
      <c r="K10" s="53">
        <v>1</v>
      </c>
      <c r="L10" s="53"/>
      <c r="M10" s="53">
        <v>4</v>
      </c>
      <c r="N10" s="53">
        <v>3</v>
      </c>
      <c r="O10" s="53">
        <v>7</v>
      </c>
      <c r="P10" s="53">
        <v>2</v>
      </c>
      <c r="Q10" s="53">
        <v>54</v>
      </c>
      <c r="R10" s="54">
        <v>2141</v>
      </c>
      <c r="S10" s="55"/>
      <c r="T10" s="53">
        <v>1745</v>
      </c>
      <c r="U10" s="53">
        <v>144</v>
      </c>
      <c r="V10" s="53">
        <v>20</v>
      </c>
      <c r="W10" s="73">
        <v>1</v>
      </c>
    </row>
    <row r="11" spans="1:23" s="43" customFormat="1" ht="23.05" customHeight="1" thickBot="1" x14ac:dyDescent="0.45">
      <c r="A11" s="39" t="s">
        <v>62</v>
      </c>
      <c r="B11" s="52">
        <v>60</v>
      </c>
      <c r="C11" s="53">
        <v>58</v>
      </c>
      <c r="D11" s="53">
        <v>2</v>
      </c>
      <c r="E11" s="53">
        <v>0</v>
      </c>
      <c r="F11" s="53">
        <v>44</v>
      </c>
      <c r="G11" s="53"/>
      <c r="H11" s="53">
        <v>16</v>
      </c>
      <c r="I11" s="53">
        <v>43</v>
      </c>
      <c r="J11" s="53">
        <v>9</v>
      </c>
      <c r="K11" s="53">
        <v>2</v>
      </c>
      <c r="L11" s="53"/>
      <c r="M11" s="53">
        <v>6</v>
      </c>
      <c r="N11" s="53">
        <v>3</v>
      </c>
      <c r="O11" s="53">
        <v>31</v>
      </c>
      <c r="P11" s="53">
        <v>2</v>
      </c>
      <c r="Q11" s="53">
        <v>12</v>
      </c>
      <c r="R11" s="54">
        <v>4546</v>
      </c>
      <c r="S11" s="55"/>
      <c r="T11" s="53">
        <v>3082</v>
      </c>
      <c r="U11" s="53">
        <v>800</v>
      </c>
      <c r="V11" s="53">
        <v>664</v>
      </c>
      <c r="W11" s="73">
        <v>1</v>
      </c>
    </row>
    <row r="12" spans="1:23" s="43" customFormat="1" ht="23.05" customHeight="1" thickBot="1" x14ac:dyDescent="0.45">
      <c r="A12" s="39" t="s">
        <v>63</v>
      </c>
      <c r="B12" s="52">
        <v>13</v>
      </c>
      <c r="C12" s="53">
        <v>13</v>
      </c>
      <c r="D12" s="53"/>
      <c r="E12" s="53">
        <v>0</v>
      </c>
      <c r="F12" s="53">
        <v>9</v>
      </c>
      <c r="G12" s="53"/>
      <c r="H12" s="53">
        <v>4</v>
      </c>
      <c r="I12" s="53">
        <v>10</v>
      </c>
      <c r="J12" s="53">
        <v>1</v>
      </c>
      <c r="K12" s="53"/>
      <c r="L12" s="53"/>
      <c r="M12" s="53">
        <v>2</v>
      </c>
      <c r="N12" s="53">
        <v>3</v>
      </c>
      <c r="O12" s="53">
        <v>13</v>
      </c>
      <c r="P12" s="53">
        <v>3</v>
      </c>
      <c r="Q12" s="53">
        <v>16</v>
      </c>
      <c r="R12" s="54">
        <v>1140</v>
      </c>
      <c r="S12" s="55"/>
      <c r="T12" s="53">
        <v>988</v>
      </c>
      <c r="U12" s="53">
        <v>99</v>
      </c>
      <c r="V12" s="53">
        <v>53</v>
      </c>
      <c r="W12" s="73">
        <v>1</v>
      </c>
    </row>
    <row r="13" spans="1:23" s="43" customFormat="1" ht="23.05" customHeight="1" thickBot="1" x14ac:dyDescent="0.45">
      <c r="A13" s="39" t="s">
        <v>64</v>
      </c>
      <c r="B13" s="52">
        <v>6</v>
      </c>
      <c r="C13" s="53">
        <v>5</v>
      </c>
      <c r="D13" s="53">
        <v>1</v>
      </c>
      <c r="E13" s="53">
        <v>0</v>
      </c>
      <c r="F13" s="53">
        <v>5</v>
      </c>
      <c r="G13" s="53"/>
      <c r="H13" s="53">
        <v>1</v>
      </c>
      <c r="I13" s="53">
        <v>4</v>
      </c>
      <c r="J13" s="53">
        <v>1</v>
      </c>
      <c r="K13" s="53"/>
      <c r="L13" s="53"/>
      <c r="M13" s="53">
        <v>1</v>
      </c>
      <c r="N13" s="53">
        <v>3</v>
      </c>
      <c r="O13" s="53">
        <v>30</v>
      </c>
      <c r="P13" s="53">
        <v>3</v>
      </c>
      <c r="Q13" s="53">
        <v>5</v>
      </c>
      <c r="R13" s="54">
        <v>464</v>
      </c>
      <c r="S13" s="55"/>
      <c r="T13" s="53">
        <v>423</v>
      </c>
      <c r="U13" s="53">
        <v>20</v>
      </c>
      <c r="V13" s="53">
        <v>21</v>
      </c>
      <c r="W13" s="73">
        <v>1</v>
      </c>
    </row>
    <row r="14" spans="1:23" s="43" customFormat="1" ht="23.05" customHeight="1" thickBot="1" x14ac:dyDescent="0.45">
      <c r="A14" s="39" t="s">
        <v>65</v>
      </c>
      <c r="B14" s="52">
        <v>7</v>
      </c>
      <c r="C14" s="53">
        <v>7</v>
      </c>
      <c r="D14" s="53"/>
      <c r="E14" s="53">
        <v>0</v>
      </c>
      <c r="F14" s="53">
        <v>4</v>
      </c>
      <c r="G14" s="53"/>
      <c r="H14" s="53">
        <v>3</v>
      </c>
      <c r="I14" s="53">
        <v>7</v>
      </c>
      <c r="J14" s="53"/>
      <c r="K14" s="53"/>
      <c r="L14" s="53"/>
      <c r="M14" s="53"/>
      <c r="N14" s="53">
        <v>4</v>
      </c>
      <c r="O14" s="53">
        <v>45</v>
      </c>
      <c r="P14" s="53">
        <v>2</v>
      </c>
      <c r="Q14" s="53">
        <v>30</v>
      </c>
      <c r="R14" s="54">
        <v>478</v>
      </c>
      <c r="S14" s="55"/>
      <c r="T14" s="53">
        <v>425</v>
      </c>
      <c r="U14" s="53">
        <v>43</v>
      </c>
      <c r="V14" s="53">
        <v>10</v>
      </c>
      <c r="W14" s="73">
        <v>1</v>
      </c>
    </row>
    <row r="15" spans="1:23" s="43" customFormat="1" ht="23.05" customHeight="1" thickBot="1" x14ac:dyDescent="0.45">
      <c r="A15" s="39" t="s">
        <v>66</v>
      </c>
      <c r="B15" s="52">
        <v>41</v>
      </c>
      <c r="C15" s="53">
        <v>34</v>
      </c>
      <c r="D15" s="53">
        <v>7</v>
      </c>
      <c r="E15" s="53">
        <v>0</v>
      </c>
      <c r="F15" s="53">
        <v>39</v>
      </c>
      <c r="G15" s="53"/>
      <c r="H15" s="53">
        <v>2</v>
      </c>
      <c r="I15" s="53">
        <v>39</v>
      </c>
      <c r="J15" s="53">
        <v>2</v>
      </c>
      <c r="K15" s="53"/>
      <c r="L15" s="53"/>
      <c r="M15" s="53"/>
      <c r="N15" s="53">
        <v>5</v>
      </c>
      <c r="O15" s="53">
        <v>26</v>
      </c>
      <c r="P15" s="53">
        <v>3</v>
      </c>
      <c r="Q15" s="53">
        <v>58</v>
      </c>
      <c r="R15" s="54">
        <v>3314</v>
      </c>
      <c r="S15" s="55"/>
      <c r="T15" s="53">
        <v>2886</v>
      </c>
      <c r="U15" s="53">
        <v>230</v>
      </c>
      <c r="V15" s="53">
        <v>198</v>
      </c>
      <c r="W15" s="73">
        <v>1</v>
      </c>
    </row>
    <row r="16" spans="1:23" s="43" customFormat="1" ht="23.05" customHeight="1" thickBot="1" x14ac:dyDescent="0.45">
      <c r="A16" s="39" t="s">
        <v>67</v>
      </c>
      <c r="B16" s="52">
        <v>32</v>
      </c>
      <c r="C16" s="53">
        <v>32</v>
      </c>
      <c r="D16" s="53"/>
      <c r="E16" s="53">
        <v>0</v>
      </c>
      <c r="F16" s="53">
        <v>31</v>
      </c>
      <c r="G16" s="53"/>
      <c r="H16" s="53">
        <v>1</v>
      </c>
      <c r="I16" s="53">
        <v>30</v>
      </c>
      <c r="J16" s="53">
        <v>1</v>
      </c>
      <c r="K16" s="53"/>
      <c r="L16" s="53"/>
      <c r="M16" s="53">
        <v>1</v>
      </c>
      <c r="N16" s="53">
        <v>4</v>
      </c>
      <c r="O16" s="53">
        <v>4</v>
      </c>
      <c r="P16" s="53">
        <v>3</v>
      </c>
      <c r="Q16" s="53">
        <v>25</v>
      </c>
      <c r="R16" s="54">
        <v>1379</v>
      </c>
      <c r="S16" s="55"/>
      <c r="T16" s="53">
        <v>1366</v>
      </c>
      <c r="U16" s="53">
        <v>13</v>
      </c>
      <c r="V16" s="53"/>
      <c r="W16" s="73">
        <v>1</v>
      </c>
    </row>
    <row r="17" spans="1:28" s="43" customFormat="1" ht="23.05" customHeight="1" thickBot="1" x14ac:dyDescent="0.45">
      <c r="A17" s="39" t="s">
        <v>68</v>
      </c>
      <c r="B17" s="52">
        <v>11</v>
      </c>
      <c r="C17" s="53">
        <v>5</v>
      </c>
      <c r="D17" s="53">
        <v>6</v>
      </c>
      <c r="E17" s="53">
        <v>0</v>
      </c>
      <c r="F17" s="53">
        <v>10</v>
      </c>
      <c r="G17" s="53"/>
      <c r="H17" s="53">
        <v>1</v>
      </c>
      <c r="I17" s="53">
        <v>10</v>
      </c>
      <c r="J17" s="53">
        <v>1</v>
      </c>
      <c r="K17" s="53"/>
      <c r="L17" s="53"/>
      <c r="M17" s="53"/>
      <c r="N17" s="53">
        <v>4</v>
      </c>
      <c r="O17" s="53">
        <v>30</v>
      </c>
      <c r="P17" s="53">
        <v>4</v>
      </c>
      <c r="Q17" s="53">
        <v>13</v>
      </c>
      <c r="R17" s="54">
        <v>1069</v>
      </c>
      <c r="S17" s="55"/>
      <c r="T17" s="53">
        <v>868</v>
      </c>
      <c r="U17" s="53">
        <v>54</v>
      </c>
      <c r="V17" s="53">
        <v>147</v>
      </c>
      <c r="W17" s="73">
        <v>1</v>
      </c>
    </row>
    <row r="18" spans="1:28" s="43" customFormat="1" ht="23.05" customHeight="1" thickBot="1" x14ac:dyDescent="0.45">
      <c r="A18" s="39" t="s">
        <v>69</v>
      </c>
      <c r="B18" s="52">
        <v>20</v>
      </c>
      <c r="C18" s="53">
        <v>14</v>
      </c>
      <c r="D18" s="53">
        <v>6</v>
      </c>
      <c r="E18" s="53">
        <v>0</v>
      </c>
      <c r="F18" s="53">
        <v>15</v>
      </c>
      <c r="G18" s="53"/>
      <c r="H18" s="53">
        <v>5</v>
      </c>
      <c r="I18" s="53">
        <v>16</v>
      </c>
      <c r="J18" s="53">
        <v>3</v>
      </c>
      <c r="K18" s="53"/>
      <c r="L18" s="53"/>
      <c r="M18" s="53">
        <v>1</v>
      </c>
      <c r="N18" s="53">
        <v>4</v>
      </c>
      <c r="O18" s="53">
        <v>10</v>
      </c>
      <c r="P18" s="53">
        <v>4</v>
      </c>
      <c r="Q18" s="53">
        <v>21</v>
      </c>
      <c r="R18" s="54">
        <v>1819</v>
      </c>
      <c r="S18" s="55"/>
      <c r="T18" s="53">
        <v>1563</v>
      </c>
      <c r="U18" s="53">
        <v>141</v>
      </c>
      <c r="V18" s="53">
        <v>115</v>
      </c>
      <c r="W18" s="73">
        <v>1</v>
      </c>
    </row>
    <row r="19" spans="1:28" s="43" customFormat="1" ht="23.05" customHeight="1" thickBot="1" x14ac:dyDescent="0.45">
      <c r="A19" s="39" t="s">
        <v>70</v>
      </c>
      <c r="B19" s="52">
        <v>17</v>
      </c>
      <c r="C19" s="53">
        <v>16</v>
      </c>
      <c r="D19" s="53">
        <v>1</v>
      </c>
      <c r="E19" s="53">
        <v>0</v>
      </c>
      <c r="F19" s="53">
        <v>13</v>
      </c>
      <c r="G19" s="53"/>
      <c r="H19" s="53">
        <v>4</v>
      </c>
      <c r="I19" s="53">
        <v>13</v>
      </c>
      <c r="J19" s="53">
        <v>4</v>
      </c>
      <c r="K19" s="53"/>
      <c r="L19" s="53"/>
      <c r="M19" s="53"/>
      <c r="N19" s="53">
        <v>4</v>
      </c>
      <c r="O19" s="53">
        <v>48</v>
      </c>
      <c r="P19" s="53">
        <v>3</v>
      </c>
      <c r="Q19" s="53">
        <v>37</v>
      </c>
      <c r="R19" s="54">
        <v>1108</v>
      </c>
      <c r="S19" s="55"/>
      <c r="T19" s="53">
        <v>767</v>
      </c>
      <c r="U19" s="53">
        <v>269</v>
      </c>
      <c r="V19" s="53">
        <v>72</v>
      </c>
      <c r="W19" s="73">
        <v>1</v>
      </c>
    </row>
    <row r="20" spans="1:28" s="43" customFormat="1" ht="23.05" customHeight="1" thickBot="1" x14ac:dyDescent="0.45">
      <c r="A20" s="39" t="s">
        <v>71</v>
      </c>
      <c r="B20" s="52">
        <v>16</v>
      </c>
      <c r="C20" s="53">
        <v>15</v>
      </c>
      <c r="D20" s="53">
        <v>1</v>
      </c>
      <c r="E20" s="53">
        <v>0</v>
      </c>
      <c r="F20" s="53">
        <v>15</v>
      </c>
      <c r="G20" s="53"/>
      <c r="H20" s="53">
        <v>1</v>
      </c>
      <c r="I20" s="53">
        <v>13</v>
      </c>
      <c r="J20" s="53">
        <v>3</v>
      </c>
      <c r="K20" s="53"/>
      <c r="L20" s="53"/>
      <c r="M20" s="53"/>
      <c r="N20" s="53">
        <v>5</v>
      </c>
      <c r="O20" s="53">
        <v>8</v>
      </c>
      <c r="P20" s="53">
        <v>3</v>
      </c>
      <c r="Q20" s="53">
        <v>56</v>
      </c>
      <c r="R20" s="54">
        <v>1115</v>
      </c>
      <c r="S20" s="55"/>
      <c r="T20" s="53">
        <v>951</v>
      </c>
      <c r="U20" s="53">
        <v>144</v>
      </c>
      <c r="V20" s="53">
        <v>20</v>
      </c>
      <c r="W20" s="73">
        <v>1</v>
      </c>
    </row>
    <row r="21" spans="1:28" s="43" customFormat="1" ht="23.05" customHeight="1" thickBot="1" x14ac:dyDescent="0.45">
      <c r="A21" s="39" t="s">
        <v>72</v>
      </c>
      <c r="B21" s="52">
        <v>9</v>
      </c>
      <c r="C21" s="53">
        <v>8</v>
      </c>
      <c r="D21" s="53">
        <v>1</v>
      </c>
      <c r="E21" s="53">
        <v>0</v>
      </c>
      <c r="F21" s="53">
        <v>9</v>
      </c>
      <c r="G21" s="53"/>
      <c r="H21" s="53"/>
      <c r="I21" s="53">
        <v>9</v>
      </c>
      <c r="J21" s="53"/>
      <c r="K21" s="53"/>
      <c r="L21" s="53"/>
      <c r="M21" s="53"/>
      <c r="N21" s="53">
        <v>4</v>
      </c>
      <c r="O21" s="53">
        <v>53</v>
      </c>
      <c r="P21" s="53">
        <v>4</v>
      </c>
      <c r="Q21" s="53">
        <v>40</v>
      </c>
      <c r="R21" s="54">
        <v>779</v>
      </c>
      <c r="S21" s="55"/>
      <c r="T21" s="53">
        <v>673</v>
      </c>
      <c r="U21" s="53">
        <v>82</v>
      </c>
      <c r="V21" s="53">
        <v>24</v>
      </c>
      <c r="W21" s="73">
        <v>1</v>
      </c>
    </row>
    <row r="22" spans="1:28" s="43" customFormat="1" ht="23.05" customHeight="1" thickBot="1" x14ac:dyDescent="0.45">
      <c r="A22" s="40" t="s">
        <v>73</v>
      </c>
      <c r="B22" s="52">
        <v>13</v>
      </c>
      <c r="C22" s="53">
        <v>12</v>
      </c>
      <c r="D22" s="53">
        <v>1</v>
      </c>
      <c r="E22" s="53">
        <v>0</v>
      </c>
      <c r="F22" s="53">
        <v>11</v>
      </c>
      <c r="G22" s="53"/>
      <c r="H22" s="53">
        <v>2</v>
      </c>
      <c r="I22" s="53">
        <v>12</v>
      </c>
      <c r="J22" s="53"/>
      <c r="K22" s="53"/>
      <c r="L22" s="53"/>
      <c r="M22" s="53">
        <v>1</v>
      </c>
      <c r="N22" s="53">
        <v>4</v>
      </c>
      <c r="O22" s="53">
        <v>40</v>
      </c>
      <c r="P22" s="53">
        <v>4</v>
      </c>
      <c r="Q22" s="53">
        <v>28</v>
      </c>
      <c r="R22" s="54">
        <v>959</v>
      </c>
      <c r="S22" s="55"/>
      <c r="T22" s="53">
        <v>639</v>
      </c>
      <c r="U22" s="53">
        <v>140</v>
      </c>
      <c r="V22" s="53">
        <v>180</v>
      </c>
      <c r="W22" s="73">
        <v>1</v>
      </c>
    </row>
    <row r="23" spans="1:28" s="43" customFormat="1" ht="23.05" customHeight="1" thickBot="1" x14ac:dyDescent="0.45">
      <c r="A23" s="40" t="s">
        <v>74</v>
      </c>
      <c r="B23" s="56">
        <v>10</v>
      </c>
      <c r="C23" s="57">
        <v>9</v>
      </c>
      <c r="D23" s="57">
        <v>1</v>
      </c>
      <c r="E23" s="53">
        <v>0</v>
      </c>
      <c r="F23" s="57">
        <v>8</v>
      </c>
      <c r="G23" s="57"/>
      <c r="H23" s="57">
        <v>2</v>
      </c>
      <c r="I23" s="57">
        <v>9</v>
      </c>
      <c r="J23" s="57"/>
      <c r="K23" s="57"/>
      <c r="L23" s="57"/>
      <c r="M23" s="57">
        <v>1</v>
      </c>
      <c r="N23" s="57">
        <v>5</v>
      </c>
      <c r="O23" s="57">
        <v>52</v>
      </c>
      <c r="P23" s="57">
        <v>4</v>
      </c>
      <c r="Q23" s="57">
        <v>20</v>
      </c>
      <c r="R23" s="117">
        <v>533</v>
      </c>
      <c r="S23" s="118"/>
      <c r="T23" s="57">
        <v>404</v>
      </c>
      <c r="U23" s="57">
        <v>93</v>
      </c>
      <c r="V23" s="57">
        <v>36</v>
      </c>
      <c r="W23" s="73">
        <v>1</v>
      </c>
    </row>
    <row r="24" spans="1:28" s="43" customFormat="1" ht="23.05" customHeight="1" thickBot="1" x14ac:dyDescent="0.45">
      <c r="A24" s="40" t="s">
        <v>75</v>
      </c>
      <c r="B24" s="56">
        <v>8</v>
      </c>
      <c r="C24" s="57">
        <v>6</v>
      </c>
      <c r="D24" s="57">
        <v>2</v>
      </c>
      <c r="E24" s="53">
        <v>0</v>
      </c>
      <c r="F24" s="57">
        <v>7</v>
      </c>
      <c r="G24" s="57"/>
      <c r="H24" s="57">
        <v>1</v>
      </c>
      <c r="I24" s="57">
        <v>5</v>
      </c>
      <c r="J24" s="57">
        <v>1</v>
      </c>
      <c r="K24" s="57">
        <v>1</v>
      </c>
      <c r="L24" s="57"/>
      <c r="M24" s="57">
        <v>1</v>
      </c>
      <c r="N24" s="57">
        <v>3</v>
      </c>
      <c r="O24" s="57">
        <v>51</v>
      </c>
      <c r="P24" s="57">
        <v>3</v>
      </c>
      <c r="Q24" s="57">
        <v>11</v>
      </c>
      <c r="R24" s="117">
        <v>571</v>
      </c>
      <c r="S24" s="118"/>
      <c r="T24" s="57">
        <v>326</v>
      </c>
      <c r="U24" s="57">
        <v>125</v>
      </c>
      <c r="V24" s="57">
        <v>120</v>
      </c>
      <c r="W24" s="73">
        <v>1</v>
      </c>
    </row>
    <row r="25" spans="1:28" s="43" customFormat="1" ht="23.05" customHeight="1" thickBot="1" x14ac:dyDescent="0.45">
      <c r="A25" s="40" t="s">
        <v>76</v>
      </c>
      <c r="B25" s="56">
        <v>13</v>
      </c>
      <c r="C25" s="57">
        <v>10</v>
      </c>
      <c r="D25" s="57">
        <v>3</v>
      </c>
      <c r="E25" s="57">
        <v>0</v>
      </c>
      <c r="F25" s="57">
        <v>10</v>
      </c>
      <c r="G25" s="57"/>
      <c r="H25" s="57">
        <v>3</v>
      </c>
      <c r="I25" s="57">
        <v>10</v>
      </c>
      <c r="J25" s="57">
        <v>3</v>
      </c>
      <c r="K25" s="57"/>
      <c r="L25" s="57"/>
      <c r="M25" s="57"/>
      <c r="N25" s="57">
        <v>4</v>
      </c>
      <c r="O25" s="57">
        <v>13</v>
      </c>
      <c r="P25" s="57">
        <v>3</v>
      </c>
      <c r="Q25" s="57">
        <v>37</v>
      </c>
      <c r="R25" s="117">
        <v>408</v>
      </c>
      <c r="S25" s="118"/>
      <c r="T25" s="57">
        <v>336</v>
      </c>
      <c r="U25" s="57">
        <v>53</v>
      </c>
      <c r="V25" s="57">
        <v>19</v>
      </c>
      <c r="W25" s="73">
        <v>1</v>
      </c>
    </row>
    <row r="26" spans="1:28" s="43" customFormat="1" ht="24.05" customHeight="1" x14ac:dyDescent="0.4">
      <c r="A26" s="58" t="s">
        <v>158</v>
      </c>
      <c r="B26" s="59"/>
      <c r="E26" s="60"/>
      <c r="F26" s="61"/>
      <c r="H26" s="43" t="s">
        <v>159</v>
      </c>
      <c r="J26" s="62"/>
      <c r="N26" s="62"/>
      <c r="O26" s="61"/>
      <c r="Q26" s="61"/>
      <c r="T26" s="63"/>
      <c r="U26" s="64"/>
      <c r="V26" s="64"/>
      <c r="W26" s="65" t="s">
        <v>165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160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37"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A5:A7"/>
    <mergeCell ref="B5:B7"/>
    <mergeCell ref="C6:D6"/>
    <mergeCell ref="C5:E5"/>
    <mergeCell ref="E6:E7"/>
    <mergeCell ref="N5:Q5"/>
    <mergeCell ref="R25:S25"/>
    <mergeCell ref="S1:U1"/>
    <mergeCell ref="S2:U2"/>
    <mergeCell ref="R6:S7"/>
    <mergeCell ref="R8:S8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K6:K7"/>
    <mergeCell ref="L6:L7"/>
    <mergeCell ref="M6:M7"/>
    <mergeCell ref="R5:V5"/>
    <mergeCell ref="N6:O6"/>
    <mergeCell ref="P6:Q6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W8" sqref="W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122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162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29"/>
      <c r="B5" s="132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01" t="s">
        <v>135</v>
      </c>
    </row>
    <row r="6" spans="1:23" s="43" customFormat="1" ht="33" customHeight="1" x14ac:dyDescent="0.4">
      <c r="A6" s="130"/>
      <c r="B6" s="133"/>
      <c r="C6" s="116" t="s">
        <v>136</v>
      </c>
      <c r="D6" s="116"/>
      <c r="E6" s="135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23" t="s">
        <v>146</v>
      </c>
      <c r="S6" s="124"/>
      <c r="T6" s="111" t="s">
        <v>147</v>
      </c>
      <c r="U6" s="111" t="s">
        <v>148</v>
      </c>
      <c r="V6" s="111" t="s">
        <v>149</v>
      </c>
      <c r="W6" s="102"/>
    </row>
    <row r="7" spans="1:23" s="43" customFormat="1" ht="33" customHeight="1" thickBot="1" x14ac:dyDescent="0.45">
      <c r="A7" s="131"/>
      <c r="B7" s="134"/>
      <c r="C7" s="47" t="s">
        <v>150</v>
      </c>
      <c r="D7" s="47" t="s">
        <v>151</v>
      </c>
      <c r="E7" s="136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25"/>
      <c r="S7" s="126"/>
      <c r="T7" s="112"/>
      <c r="U7" s="112"/>
      <c r="V7" s="112"/>
      <c r="W7" s="103"/>
    </row>
    <row r="8" spans="1:23" s="43" customFormat="1" ht="23.05" customHeight="1" thickBot="1" x14ac:dyDescent="0.45">
      <c r="A8" s="49" t="s">
        <v>156</v>
      </c>
      <c r="B8" s="50">
        <v>167</v>
      </c>
      <c r="C8" s="51">
        <v>91</v>
      </c>
      <c r="D8" s="51">
        <v>76</v>
      </c>
      <c r="E8" s="51">
        <v>0</v>
      </c>
      <c r="F8" s="51">
        <v>159</v>
      </c>
      <c r="G8" s="51"/>
      <c r="H8" s="51">
        <v>8</v>
      </c>
      <c r="I8" s="51">
        <v>164</v>
      </c>
      <c r="J8" s="51">
        <v>2</v>
      </c>
      <c r="K8" s="51"/>
      <c r="L8" s="51"/>
      <c r="M8" s="51">
        <v>1</v>
      </c>
      <c r="N8" s="51">
        <v>5</v>
      </c>
      <c r="O8" s="51">
        <v>23</v>
      </c>
      <c r="P8" s="51">
        <v>4</v>
      </c>
      <c r="Q8" s="51">
        <v>37</v>
      </c>
      <c r="R8" s="127">
        <v>14846</v>
      </c>
      <c r="S8" s="128"/>
      <c r="T8" s="51">
        <v>13269</v>
      </c>
      <c r="U8" s="51">
        <v>1112</v>
      </c>
      <c r="V8" s="51">
        <v>465</v>
      </c>
      <c r="W8" s="73">
        <v>1</v>
      </c>
    </row>
    <row r="9" spans="1:23" s="43" customFormat="1" ht="23.05" customHeight="1" thickBot="1" x14ac:dyDescent="0.45">
      <c r="A9" s="74" t="s">
        <v>157</v>
      </c>
      <c r="B9" s="52">
        <v>34</v>
      </c>
      <c r="C9" s="53"/>
      <c r="D9" s="53">
        <v>34</v>
      </c>
      <c r="E9" s="53">
        <v>0</v>
      </c>
      <c r="F9" s="53">
        <v>34</v>
      </c>
      <c r="G9" s="53"/>
      <c r="H9" s="53"/>
      <c r="I9" s="53">
        <v>33</v>
      </c>
      <c r="J9" s="53">
        <v>1</v>
      </c>
      <c r="K9" s="53"/>
      <c r="L9" s="53"/>
      <c r="M9" s="53"/>
      <c r="N9" s="53">
        <v>6</v>
      </c>
      <c r="O9" s="53">
        <v>15</v>
      </c>
      <c r="P9" s="53">
        <v>4</v>
      </c>
      <c r="Q9" s="53">
        <v>35</v>
      </c>
      <c r="R9" s="54">
        <v>4919</v>
      </c>
      <c r="S9" s="55"/>
      <c r="T9" s="53">
        <v>4813</v>
      </c>
      <c r="U9" s="53">
        <v>106</v>
      </c>
      <c r="V9" s="53"/>
      <c r="W9" s="73">
        <v>1</v>
      </c>
    </row>
    <row r="10" spans="1:23" s="43" customFormat="1" ht="23.05" customHeight="1" thickBot="1" x14ac:dyDescent="0.45">
      <c r="A10" s="39" t="s">
        <v>61</v>
      </c>
      <c r="B10" s="52">
        <v>8</v>
      </c>
      <c r="C10" s="53">
        <v>8</v>
      </c>
      <c r="D10" s="53"/>
      <c r="E10" s="53">
        <v>0</v>
      </c>
      <c r="F10" s="53">
        <v>8</v>
      </c>
      <c r="G10" s="53"/>
      <c r="H10" s="53"/>
      <c r="I10" s="53">
        <v>8</v>
      </c>
      <c r="J10" s="53"/>
      <c r="K10" s="53"/>
      <c r="L10" s="53"/>
      <c r="M10" s="53"/>
      <c r="N10" s="53">
        <v>3</v>
      </c>
      <c r="O10" s="53">
        <v>26</v>
      </c>
      <c r="P10" s="53">
        <v>3</v>
      </c>
      <c r="Q10" s="53">
        <v>28</v>
      </c>
      <c r="R10" s="54">
        <v>606</v>
      </c>
      <c r="S10" s="55"/>
      <c r="T10" s="53">
        <v>606</v>
      </c>
      <c r="U10" s="53"/>
      <c r="V10" s="53"/>
      <c r="W10" s="73">
        <v>1</v>
      </c>
    </row>
    <row r="11" spans="1:23" s="43" customFormat="1" ht="23.05" customHeight="1" thickBot="1" x14ac:dyDescent="0.45">
      <c r="A11" s="39" t="s">
        <v>62</v>
      </c>
      <c r="B11" s="52">
        <v>13</v>
      </c>
      <c r="C11" s="53">
        <v>13</v>
      </c>
      <c r="D11" s="53"/>
      <c r="E11" s="53">
        <v>0</v>
      </c>
      <c r="F11" s="53">
        <v>11</v>
      </c>
      <c r="G11" s="53"/>
      <c r="H11" s="53">
        <v>2</v>
      </c>
      <c r="I11" s="53">
        <v>13</v>
      </c>
      <c r="J11" s="53"/>
      <c r="K11" s="53"/>
      <c r="L11" s="53"/>
      <c r="M11" s="53"/>
      <c r="N11" s="53">
        <v>3</v>
      </c>
      <c r="O11" s="53">
        <v>24</v>
      </c>
      <c r="P11" s="53">
        <v>3</v>
      </c>
      <c r="Q11" s="53">
        <v>0</v>
      </c>
      <c r="R11" s="54">
        <v>1595</v>
      </c>
      <c r="S11" s="55"/>
      <c r="T11" s="53">
        <v>846</v>
      </c>
      <c r="U11" s="53">
        <v>503</v>
      </c>
      <c r="V11" s="53">
        <v>246</v>
      </c>
      <c r="W11" s="73">
        <v>1</v>
      </c>
    </row>
    <row r="12" spans="1:23" s="43" customFormat="1" ht="23.05" customHeight="1" thickBot="1" x14ac:dyDescent="0.45">
      <c r="A12" s="39" t="s">
        <v>63</v>
      </c>
      <c r="B12" s="52">
        <v>7</v>
      </c>
      <c r="C12" s="53">
        <v>5</v>
      </c>
      <c r="D12" s="53">
        <v>2</v>
      </c>
      <c r="E12" s="53">
        <v>0</v>
      </c>
      <c r="F12" s="53">
        <v>5</v>
      </c>
      <c r="G12" s="53"/>
      <c r="H12" s="53">
        <v>2</v>
      </c>
      <c r="I12" s="53">
        <v>7</v>
      </c>
      <c r="J12" s="53"/>
      <c r="K12" s="53"/>
      <c r="L12" s="53"/>
      <c r="M12" s="53"/>
      <c r="N12" s="53">
        <v>5</v>
      </c>
      <c r="O12" s="53">
        <v>0</v>
      </c>
      <c r="P12" s="53">
        <v>4</v>
      </c>
      <c r="Q12" s="53">
        <v>21</v>
      </c>
      <c r="R12" s="54">
        <v>483</v>
      </c>
      <c r="S12" s="55"/>
      <c r="T12" s="53">
        <v>411</v>
      </c>
      <c r="U12" s="53">
        <v>72</v>
      </c>
      <c r="V12" s="53"/>
      <c r="W12" s="73">
        <v>1</v>
      </c>
    </row>
    <row r="13" spans="1:23" s="43" customFormat="1" ht="23.05" customHeight="1" thickBot="1" x14ac:dyDescent="0.45">
      <c r="A13" s="39" t="s">
        <v>64</v>
      </c>
      <c r="B13" s="52">
        <v>3</v>
      </c>
      <c r="C13" s="53">
        <v>2</v>
      </c>
      <c r="D13" s="53">
        <v>1</v>
      </c>
      <c r="E13" s="53">
        <v>0</v>
      </c>
      <c r="F13" s="53">
        <v>2</v>
      </c>
      <c r="G13" s="53"/>
      <c r="H13" s="53">
        <v>1</v>
      </c>
      <c r="I13" s="53">
        <v>3</v>
      </c>
      <c r="J13" s="53"/>
      <c r="K13" s="53"/>
      <c r="L13" s="53"/>
      <c r="M13" s="53"/>
      <c r="N13" s="53">
        <v>3</v>
      </c>
      <c r="O13" s="53">
        <v>30</v>
      </c>
      <c r="P13" s="53">
        <v>3</v>
      </c>
      <c r="Q13" s="53">
        <v>32</v>
      </c>
      <c r="R13" s="54">
        <v>41</v>
      </c>
      <c r="S13" s="55"/>
      <c r="T13" s="53">
        <v>31</v>
      </c>
      <c r="U13" s="53">
        <v>10</v>
      </c>
      <c r="V13" s="53"/>
      <c r="W13" s="73">
        <v>1</v>
      </c>
    </row>
    <row r="14" spans="1:23" s="43" customFormat="1" ht="23.05" customHeight="1" thickBot="1" x14ac:dyDescent="0.45">
      <c r="A14" s="39" t="s">
        <v>65</v>
      </c>
      <c r="B14" s="52">
        <v>2</v>
      </c>
      <c r="C14" s="53">
        <v>2</v>
      </c>
      <c r="D14" s="53"/>
      <c r="E14" s="53">
        <v>0</v>
      </c>
      <c r="F14" s="53">
        <v>1</v>
      </c>
      <c r="G14" s="53"/>
      <c r="H14" s="53">
        <v>1</v>
      </c>
      <c r="I14" s="53">
        <v>2</v>
      </c>
      <c r="J14" s="53"/>
      <c r="K14" s="53"/>
      <c r="L14" s="53"/>
      <c r="M14" s="53"/>
      <c r="N14" s="53">
        <v>3</v>
      </c>
      <c r="O14" s="53">
        <v>30</v>
      </c>
      <c r="P14" s="53">
        <v>2</v>
      </c>
      <c r="Q14" s="53">
        <v>1</v>
      </c>
      <c r="R14" s="54">
        <v>104</v>
      </c>
      <c r="S14" s="55"/>
      <c r="T14" s="53">
        <v>77</v>
      </c>
      <c r="U14" s="53">
        <v>27</v>
      </c>
      <c r="V14" s="53"/>
      <c r="W14" s="73">
        <v>1</v>
      </c>
    </row>
    <row r="15" spans="1:23" s="43" customFormat="1" ht="23.05" customHeight="1" thickBot="1" x14ac:dyDescent="0.45">
      <c r="A15" s="39" t="s">
        <v>66</v>
      </c>
      <c r="B15" s="52">
        <v>17</v>
      </c>
      <c r="C15" s="53">
        <v>8</v>
      </c>
      <c r="D15" s="53">
        <v>9</v>
      </c>
      <c r="E15" s="53">
        <v>0</v>
      </c>
      <c r="F15" s="53">
        <v>17</v>
      </c>
      <c r="G15" s="53"/>
      <c r="H15" s="53"/>
      <c r="I15" s="53">
        <v>17</v>
      </c>
      <c r="J15" s="53"/>
      <c r="K15" s="53"/>
      <c r="L15" s="53"/>
      <c r="M15" s="53"/>
      <c r="N15" s="53">
        <v>5</v>
      </c>
      <c r="O15" s="53">
        <v>24</v>
      </c>
      <c r="P15" s="53">
        <v>4</v>
      </c>
      <c r="Q15" s="53">
        <v>51</v>
      </c>
      <c r="R15" s="54">
        <v>2099</v>
      </c>
      <c r="S15" s="55"/>
      <c r="T15" s="53">
        <v>1997</v>
      </c>
      <c r="U15" s="53">
        <v>62</v>
      </c>
      <c r="V15" s="53">
        <v>40</v>
      </c>
      <c r="W15" s="73">
        <v>1</v>
      </c>
    </row>
    <row r="16" spans="1:23" s="43" customFormat="1" ht="23.05" customHeight="1" thickBot="1" x14ac:dyDescent="0.45">
      <c r="A16" s="39" t="s">
        <v>67</v>
      </c>
      <c r="B16" s="52">
        <v>11</v>
      </c>
      <c r="C16" s="53">
        <v>10</v>
      </c>
      <c r="D16" s="53">
        <v>1</v>
      </c>
      <c r="E16" s="53">
        <v>0</v>
      </c>
      <c r="F16" s="53">
        <v>11</v>
      </c>
      <c r="G16" s="53"/>
      <c r="H16" s="53"/>
      <c r="I16" s="53">
        <v>11</v>
      </c>
      <c r="J16" s="53"/>
      <c r="K16" s="53"/>
      <c r="L16" s="53"/>
      <c r="M16" s="53"/>
      <c r="N16" s="53">
        <v>3</v>
      </c>
      <c r="O16" s="53">
        <v>16</v>
      </c>
      <c r="P16" s="53">
        <v>3</v>
      </c>
      <c r="Q16" s="53">
        <v>16</v>
      </c>
      <c r="R16" s="54">
        <v>1122</v>
      </c>
      <c r="S16" s="55"/>
      <c r="T16" s="53">
        <v>1080</v>
      </c>
      <c r="U16" s="53">
        <v>40</v>
      </c>
      <c r="V16" s="53">
        <v>2</v>
      </c>
      <c r="W16" s="73">
        <v>1</v>
      </c>
    </row>
    <row r="17" spans="1:28" s="43" customFormat="1" ht="23.05" customHeight="1" thickBot="1" x14ac:dyDescent="0.45">
      <c r="A17" s="39" t="s">
        <v>68</v>
      </c>
      <c r="B17" s="52">
        <v>5</v>
      </c>
      <c r="C17" s="53">
        <v>1</v>
      </c>
      <c r="D17" s="53">
        <v>4</v>
      </c>
      <c r="E17" s="53">
        <v>0</v>
      </c>
      <c r="F17" s="53">
        <v>5</v>
      </c>
      <c r="G17" s="53"/>
      <c r="H17" s="53"/>
      <c r="I17" s="53">
        <v>5</v>
      </c>
      <c r="J17" s="53"/>
      <c r="K17" s="53"/>
      <c r="L17" s="53"/>
      <c r="M17" s="53"/>
      <c r="N17" s="53">
        <v>12</v>
      </c>
      <c r="O17" s="53">
        <v>42</v>
      </c>
      <c r="P17" s="53">
        <v>12</v>
      </c>
      <c r="Q17" s="53">
        <v>53</v>
      </c>
      <c r="R17" s="54">
        <v>306</v>
      </c>
      <c r="S17" s="55"/>
      <c r="T17" s="53">
        <v>236</v>
      </c>
      <c r="U17" s="53">
        <v>10</v>
      </c>
      <c r="V17" s="53">
        <v>60</v>
      </c>
      <c r="W17" s="73">
        <v>1</v>
      </c>
    </row>
    <row r="18" spans="1:28" s="43" customFormat="1" ht="23.05" customHeight="1" thickBot="1" x14ac:dyDescent="0.45">
      <c r="A18" s="39" t="s">
        <v>69</v>
      </c>
      <c r="B18" s="52">
        <v>14</v>
      </c>
      <c r="C18" s="53">
        <v>6</v>
      </c>
      <c r="D18" s="53">
        <v>8</v>
      </c>
      <c r="E18" s="53">
        <v>0</v>
      </c>
      <c r="F18" s="53">
        <v>13</v>
      </c>
      <c r="G18" s="53"/>
      <c r="H18" s="53">
        <v>1</v>
      </c>
      <c r="I18" s="53">
        <v>13</v>
      </c>
      <c r="J18" s="53">
        <v>1</v>
      </c>
      <c r="K18" s="53"/>
      <c r="L18" s="53"/>
      <c r="M18" s="53"/>
      <c r="N18" s="53">
        <v>4</v>
      </c>
      <c r="O18" s="53">
        <v>41</v>
      </c>
      <c r="P18" s="53">
        <v>3</v>
      </c>
      <c r="Q18" s="53">
        <v>56</v>
      </c>
      <c r="R18" s="54">
        <v>719</v>
      </c>
      <c r="S18" s="55"/>
      <c r="T18" s="53">
        <v>669</v>
      </c>
      <c r="U18" s="53">
        <v>20</v>
      </c>
      <c r="V18" s="53">
        <v>30</v>
      </c>
      <c r="W18" s="73">
        <v>1</v>
      </c>
    </row>
    <row r="19" spans="1:28" s="43" customFormat="1" ht="23.05" customHeight="1" thickBot="1" x14ac:dyDescent="0.45">
      <c r="A19" s="39" t="s">
        <v>70</v>
      </c>
      <c r="B19" s="52">
        <v>2</v>
      </c>
      <c r="C19" s="53">
        <v>1</v>
      </c>
      <c r="D19" s="53">
        <v>1</v>
      </c>
      <c r="E19" s="53">
        <v>0</v>
      </c>
      <c r="F19" s="53">
        <v>2</v>
      </c>
      <c r="G19" s="53"/>
      <c r="H19" s="53"/>
      <c r="I19" s="53">
        <v>2</v>
      </c>
      <c r="J19" s="53"/>
      <c r="K19" s="53"/>
      <c r="L19" s="53"/>
      <c r="M19" s="53"/>
      <c r="N19" s="53">
        <v>4</v>
      </c>
      <c r="O19" s="53">
        <v>0</v>
      </c>
      <c r="P19" s="53">
        <v>4</v>
      </c>
      <c r="Q19" s="53">
        <v>0</v>
      </c>
      <c r="R19" s="54">
        <v>89</v>
      </c>
      <c r="S19" s="55"/>
      <c r="T19" s="53">
        <v>89</v>
      </c>
      <c r="U19" s="53"/>
      <c r="V19" s="53"/>
      <c r="W19" s="73">
        <v>1</v>
      </c>
    </row>
    <row r="20" spans="1:28" s="43" customFormat="1" ht="23.05" customHeight="1" thickBot="1" x14ac:dyDescent="0.45">
      <c r="A20" s="39" t="s">
        <v>71</v>
      </c>
      <c r="B20" s="52">
        <v>3</v>
      </c>
      <c r="C20" s="53">
        <v>2</v>
      </c>
      <c r="D20" s="53">
        <v>1</v>
      </c>
      <c r="E20" s="53">
        <v>0</v>
      </c>
      <c r="F20" s="53">
        <v>3</v>
      </c>
      <c r="G20" s="53"/>
      <c r="H20" s="53"/>
      <c r="I20" s="53">
        <v>3</v>
      </c>
      <c r="J20" s="53"/>
      <c r="K20" s="53"/>
      <c r="L20" s="53"/>
      <c r="M20" s="53"/>
      <c r="N20" s="53">
        <v>7</v>
      </c>
      <c r="O20" s="53">
        <v>0</v>
      </c>
      <c r="P20" s="53">
        <v>7</v>
      </c>
      <c r="Q20" s="53">
        <v>0</v>
      </c>
      <c r="R20" s="54">
        <v>99</v>
      </c>
      <c r="S20" s="55"/>
      <c r="T20" s="53">
        <v>99</v>
      </c>
      <c r="U20" s="53"/>
      <c r="V20" s="53"/>
      <c r="W20" s="73">
        <v>1</v>
      </c>
    </row>
    <row r="21" spans="1:28" s="43" customFormat="1" ht="23.05" customHeight="1" thickBot="1" x14ac:dyDescent="0.45">
      <c r="A21" s="39" t="s">
        <v>72</v>
      </c>
      <c r="B21" s="52">
        <v>6</v>
      </c>
      <c r="C21" s="53">
        <v>3</v>
      </c>
      <c r="D21" s="53">
        <v>3</v>
      </c>
      <c r="E21" s="53">
        <v>0</v>
      </c>
      <c r="F21" s="53">
        <v>6</v>
      </c>
      <c r="G21" s="53"/>
      <c r="H21" s="53"/>
      <c r="I21" s="53">
        <v>6</v>
      </c>
      <c r="J21" s="53"/>
      <c r="K21" s="53"/>
      <c r="L21" s="53"/>
      <c r="M21" s="53"/>
      <c r="N21" s="53">
        <v>5</v>
      </c>
      <c r="O21" s="53">
        <v>15</v>
      </c>
      <c r="P21" s="53">
        <v>5</v>
      </c>
      <c r="Q21" s="53">
        <v>40</v>
      </c>
      <c r="R21" s="54">
        <v>368</v>
      </c>
      <c r="S21" s="55"/>
      <c r="T21" s="53">
        <v>292</v>
      </c>
      <c r="U21" s="53">
        <v>38</v>
      </c>
      <c r="V21" s="53">
        <v>38</v>
      </c>
      <c r="W21" s="73">
        <v>1</v>
      </c>
    </row>
    <row r="22" spans="1:28" s="43" customFormat="1" ht="23.05" customHeight="1" thickBot="1" x14ac:dyDescent="0.45">
      <c r="A22" s="40" t="s">
        <v>73</v>
      </c>
      <c r="B22" s="52">
        <v>16</v>
      </c>
      <c r="C22" s="53">
        <v>16</v>
      </c>
      <c r="D22" s="53"/>
      <c r="E22" s="53">
        <v>0</v>
      </c>
      <c r="F22" s="53">
        <v>16</v>
      </c>
      <c r="G22" s="53"/>
      <c r="H22" s="53"/>
      <c r="I22" s="53">
        <v>16</v>
      </c>
      <c r="J22" s="53"/>
      <c r="K22" s="53"/>
      <c r="L22" s="53"/>
      <c r="M22" s="53"/>
      <c r="N22" s="53">
        <v>5</v>
      </c>
      <c r="O22" s="53">
        <v>50</v>
      </c>
      <c r="P22" s="53">
        <v>5</v>
      </c>
      <c r="Q22" s="53">
        <v>58</v>
      </c>
      <c r="R22" s="54">
        <v>826</v>
      </c>
      <c r="S22" s="55"/>
      <c r="T22" s="53">
        <v>714</v>
      </c>
      <c r="U22" s="53">
        <v>112</v>
      </c>
      <c r="V22" s="53"/>
      <c r="W22" s="73">
        <v>1</v>
      </c>
    </row>
    <row r="23" spans="1:28" s="43" customFormat="1" ht="23.05" customHeight="1" thickBot="1" x14ac:dyDescent="0.45">
      <c r="A23" s="40" t="s">
        <v>74</v>
      </c>
      <c r="B23" s="56">
        <v>8</v>
      </c>
      <c r="C23" s="57">
        <v>4</v>
      </c>
      <c r="D23" s="57">
        <v>4</v>
      </c>
      <c r="E23" s="53">
        <v>0</v>
      </c>
      <c r="F23" s="57">
        <v>7</v>
      </c>
      <c r="G23" s="57"/>
      <c r="H23" s="57">
        <v>1</v>
      </c>
      <c r="I23" s="57">
        <v>7</v>
      </c>
      <c r="J23" s="57"/>
      <c r="K23" s="57"/>
      <c r="L23" s="57"/>
      <c r="M23" s="57">
        <v>1</v>
      </c>
      <c r="N23" s="57">
        <v>6</v>
      </c>
      <c r="O23" s="57">
        <v>51</v>
      </c>
      <c r="P23" s="57">
        <v>3</v>
      </c>
      <c r="Q23" s="57">
        <v>36</v>
      </c>
      <c r="R23" s="117">
        <v>456</v>
      </c>
      <c r="S23" s="118"/>
      <c r="T23" s="57">
        <v>386</v>
      </c>
      <c r="U23" s="57">
        <v>70</v>
      </c>
      <c r="V23" s="57"/>
      <c r="W23" s="73">
        <v>1</v>
      </c>
    </row>
    <row r="24" spans="1:28" s="43" customFormat="1" ht="23.05" customHeight="1" thickBot="1" x14ac:dyDescent="0.45">
      <c r="A24" s="40" t="s">
        <v>75</v>
      </c>
      <c r="B24" s="56">
        <v>9</v>
      </c>
      <c r="C24" s="57">
        <v>5</v>
      </c>
      <c r="D24" s="57">
        <v>4</v>
      </c>
      <c r="E24" s="53">
        <v>0</v>
      </c>
      <c r="F24" s="57">
        <v>9</v>
      </c>
      <c r="G24" s="57"/>
      <c r="H24" s="57"/>
      <c r="I24" s="57">
        <v>9</v>
      </c>
      <c r="J24" s="57"/>
      <c r="K24" s="57"/>
      <c r="L24" s="57"/>
      <c r="M24" s="57"/>
      <c r="N24" s="57">
        <v>6</v>
      </c>
      <c r="O24" s="57">
        <v>50</v>
      </c>
      <c r="P24" s="57">
        <v>6</v>
      </c>
      <c r="Q24" s="57">
        <v>26</v>
      </c>
      <c r="R24" s="117">
        <v>696</v>
      </c>
      <c r="S24" s="118"/>
      <c r="T24" s="57">
        <v>605</v>
      </c>
      <c r="U24" s="57">
        <v>42</v>
      </c>
      <c r="V24" s="57">
        <v>49</v>
      </c>
      <c r="W24" s="73">
        <v>1</v>
      </c>
    </row>
    <row r="25" spans="1:28" s="43" customFormat="1" ht="23.05" customHeight="1" thickBot="1" x14ac:dyDescent="0.45">
      <c r="A25" s="40" t="s">
        <v>76</v>
      </c>
      <c r="B25" s="56">
        <v>9</v>
      </c>
      <c r="C25" s="57">
        <v>5</v>
      </c>
      <c r="D25" s="57">
        <v>4</v>
      </c>
      <c r="E25" s="57">
        <v>0</v>
      </c>
      <c r="F25" s="57">
        <v>9</v>
      </c>
      <c r="G25" s="57"/>
      <c r="H25" s="57"/>
      <c r="I25" s="57">
        <v>9</v>
      </c>
      <c r="J25" s="57"/>
      <c r="K25" s="57"/>
      <c r="L25" s="57"/>
      <c r="M25" s="57"/>
      <c r="N25" s="57">
        <v>3</v>
      </c>
      <c r="O25" s="57">
        <v>11</v>
      </c>
      <c r="P25" s="57">
        <v>3</v>
      </c>
      <c r="Q25" s="57">
        <v>5</v>
      </c>
      <c r="R25" s="117">
        <v>318</v>
      </c>
      <c r="S25" s="118"/>
      <c r="T25" s="57">
        <v>318</v>
      </c>
      <c r="U25" s="57"/>
      <c r="V25" s="57"/>
      <c r="W25" s="73">
        <v>1</v>
      </c>
    </row>
    <row r="26" spans="1:28" s="43" customFormat="1" ht="24.05" customHeight="1" x14ac:dyDescent="0.4">
      <c r="A26" s="58" t="s">
        <v>158</v>
      </c>
      <c r="B26" s="59"/>
      <c r="E26" s="60"/>
      <c r="F26" s="61"/>
      <c r="H26" s="43" t="s">
        <v>159</v>
      </c>
      <c r="J26" s="62"/>
      <c r="N26" s="62"/>
      <c r="O26" s="61"/>
      <c r="Q26" s="61"/>
      <c r="T26" s="63"/>
      <c r="U26" s="64"/>
      <c r="V26" s="64"/>
      <c r="W26" s="65" t="s">
        <v>163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160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37"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5:S25"/>
    <mergeCell ref="R23:S23"/>
    <mergeCell ref="R24:S24"/>
    <mergeCell ref="I5:M5"/>
    <mergeCell ref="J6:J7"/>
    <mergeCell ref="K6:K7"/>
    <mergeCell ref="L6:L7"/>
    <mergeCell ref="M6:M7"/>
    <mergeCell ref="R5:V5"/>
    <mergeCell ref="N6:O6"/>
    <mergeCell ref="P6:Q6"/>
    <mergeCell ref="N5:Q5"/>
    <mergeCell ref="A5:A7"/>
    <mergeCell ref="B5:B7"/>
    <mergeCell ref="C6:D6"/>
    <mergeCell ref="C5:E5"/>
    <mergeCell ref="E6:E7"/>
    <mergeCell ref="S1:U1"/>
    <mergeCell ref="S2:U2"/>
    <mergeCell ref="R6:S7"/>
    <mergeCell ref="R8:S8"/>
    <mergeCell ref="B1:L2"/>
    <mergeCell ref="N1:R2"/>
    <mergeCell ref="F6:G6"/>
    <mergeCell ref="H6:H7"/>
    <mergeCell ref="F5:H5"/>
    <mergeCell ref="I6:I7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5" sqref="A5:A7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170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168</v>
      </c>
      <c r="T1" s="120"/>
      <c r="U1" s="120"/>
      <c r="V1" s="104" t="s">
        <v>171</v>
      </c>
      <c r="W1" s="105"/>
    </row>
    <row r="2" spans="1:23" s="43" customFormat="1" ht="29.1" customHeight="1" thickBot="1" x14ac:dyDescent="0.45">
      <c r="A2" s="44" t="s">
        <v>172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173</v>
      </c>
      <c r="T2" s="122"/>
      <c r="U2" s="122"/>
      <c r="V2" s="106" t="s">
        <v>174</v>
      </c>
      <c r="W2" s="107"/>
    </row>
    <row r="3" spans="1:23" ht="29.95" customHeight="1" x14ac:dyDescent="0.4">
      <c r="A3" s="108" t="s">
        <v>175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181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90</v>
      </c>
      <c r="G5" s="115"/>
      <c r="H5" s="115"/>
      <c r="I5" s="115" t="s">
        <v>91</v>
      </c>
      <c r="J5" s="115"/>
      <c r="K5" s="115"/>
      <c r="L5" s="115"/>
      <c r="M5" s="115"/>
      <c r="N5" s="115" t="s">
        <v>92</v>
      </c>
      <c r="O5" s="115"/>
      <c r="P5" s="115"/>
      <c r="Q5" s="115"/>
      <c r="R5" s="115" t="s">
        <v>93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96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106</v>
      </c>
      <c r="U6" s="111" t="s">
        <v>107</v>
      </c>
      <c r="V6" s="111" t="s">
        <v>108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112</v>
      </c>
      <c r="H7" s="114"/>
      <c r="I7" s="114"/>
      <c r="J7" s="114"/>
      <c r="K7" s="114"/>
      <c r="L7" s="114"/>
      <c r="M7" s="114"/>
      <c r="N7" s="48" t="s">
        <v>113</v>
      </c>
      <c r="O7" s="48" t="s">
        <v>114</v>
      </c>
      <c r="P7" s="48" t="s">
        <v>113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115</v>
      </c>
      <c r="B8" s="51">
        <v>6</v>
      </c>
      <c r="C8" s="51">
        <v>5</v>
      </c>
      <c r="D8" s="51">
        <v>1</v>
      </c>
      <c r="E8" s="51"/>
      <c r="F8" s="51">
        <v>3</v>
      </c>
      <c r="G8" s="51"/>
      <c r="H8" s="51">
        <v>3</v>
      </c>
      <c r="I8" s="51">
        <v>3</v>
      </c>
      <c r="J8" s="51">
        <v>1</v>
      </c>
      <c r="K8" s="51">
        <v>1</v>
      </c>
      <c r="L8" s="51"/>
      <c r="M8" s="51">
        <v>1</v>
      </c>
      <c r="N8" s="51">
        <v>4</v>
      </c>
      <c r="O8" s="51"/>
      <c r="P8" s="51">
        <v>2</v>
      </c>
      <c r="Q8" s="51">
        <v>24</v>
      </c>
      <c r="R8" s="150">
        <v>257</v>
      </c>
      <c r="S8" s="150"/>
      <c r="T8" s="51">
        <v>232</v>
      </c>
      <c r="U8" s="51">
        <v>25</v>
      </c>
      <c r="V8" s="51"/>
      <c r="W8" s="83">
        <v>1</v>
      </c>
    </row>
    <row r="9" spans="1:23" s="43" customFormat="1" ht="23.05" customHeight="1" x14ac:dyDescent="0.4">
      <c r="A9" s="84" t="s">
        <v>176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>
        <v>1</v>
      </c>
      <c r="J9" s="57"/>
      <c r="K9" s="57"/>
      <c r="L9" s="57"/>
      <c r="M9" s="57"/>
      <c r="N9" s="57">
        <v>4</v>
      </c>
      <c r="O9" s="57"/>
      <c r="P9" s="57">
        <v>1</v>
      </c>
      <c r="Q9" s="57">
        <v>4</v>
      </c>
      <c r="R9" s="145">
        <v>55</v>
      </c>
      <c r="S9" s="145"/>
      <c r="T9" s="57">
        <v>55</v>
      </c>
      <c r="U9" s="57"/>
      <c r="V9" s="57"/>
      <c r="W9" s="89">
        <v>1</v>
      </c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/>
      <c r="K11" s="57">
        <v>1</v>
      </c>
      <c r="L11" s="57"/>
      <c r="M11" s="57"/>
      <c r="N11" s="57"/>
      <c r="O11" s="57"/>
      <c r="P11" s="57">
        <v>2</v>
      </c>
      <c r="Q11" s="57">
        <v>0</v>
      </c>
      <c r="R11" s="145">
        <v>76</v>
      </c>
      <c r="S11" s="145"/>
      <c r="T11" s="57">
        <v>76</v>
      </c>
      <c r="U11" s="57"/>
      <c r="V11" s="57"/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>
        <v>3</v>
      </c>
      <c r="C13" s="57">
        <v>3</v>
      </c>
      <c r="D13" s="57"/>
      <c r="E13" s="57"/>
      <c r="F13" s="57">
        <v>2</v>
      </c>
      <c r="G13" s="57"/>
      <c r="H13" s="57">
        <v>1</v>
      </c>
      <c r="I13" s="57">
        <v>2</v>
      </c>
      <c r="J13" s="57"/>
      <c r="K13" s="57"/>
      <c r="L13" s="57"/>
      <c r="M13" s="57">
        <v>1</v>
      </c>
      <c r="N13" s="57">
        <v>4</v>
      </c>
      <c r="O13" s="57"/>
      <c r="P13" s="57">
        <v>3</v>
      </c>
      <c r="Q13" s="57">
        <v>14</v>
      </c>
      <c r="R13" s="145">
        <v>85</v>
      </c>
      <c r="S13" s="145"/>
      <c r="T13" s="57">
        <v>75</v>
      </c>
      <c r="U13" s="57">
        <v>10</v>
      </c>
      <c r="V13" s="57"/>
      <c r="W13" s="85">
        <v>1</v>
      </c>
    </row>
    <row r="14" spans="1:23" s="43" customFormat="1" ht="23.05" customHeight="1" x14ac:dyDescent="0.4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/>
      <c r="J14" s="57">
        <v>1</v>
      </c>
      <c r="K14" s="57"/>
      <c r="L14" s="57"/>
      <c r="M14" s="57"/>
      <c r="N14" s="57"/>
      <c r="O14" s="57"/>
      <c r="P14" s="57">
        <v>1</v>
      </c>
      <c r="Q14" s="57">
        <v>37</v>
      </c>
      <c r="R14" s="145">
        <v>41</v>
      </c>
      <c r="S14" s="145"/>
      <c r="T14" s="57">
        <v>26</v>
      </c>
      <c r="U14" s="57">
        <v>15</v>
      </c>
      <c r="V14" s="57"/>
      <c r="W14" s="85">
        <v>1</v>
      </c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169</v>
      </c>
      <c r="B26" s="80"/>
      <c r="E26" s="75"/>
      <c r="F26" s="76"/>
      <c r="H26" s="43" t="s">
        <v>177</v>
      </c>
      <c r="J26" s="70"/>
      <c r="N26" s="70"/>
      <c r="O26" s="76"/>
      <c r="Q26" s="76"/>
      <c r="T26" s="77"/>
      <c r="U26" s="78"/>
      <c r="V26" s="78"/>
      <c r="W26" s="81" t="s">
        <v>178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118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119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K6:K7"/>
    <mergeCell ref="L6:L7"/>
    <mergeCell ref="M6:M7"/>
    <mergeCell ref="R5:V5"/>
    <mergeCell ref="N6:O6"/>
    <mergeCell ref="P6:Q6"/>
    <mergeCell ref="N5:Q5"/>
    <mergeCell ref="R25:S25"/>
    <mergeCell ref="R11:S11"/>
    <mergeCell ref="R12:S12"/>
    <mergeCell ref="R13:S13"/>
    <mergeCell ref="R14:S14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J18" sqref="J1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122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180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58" t="s">
        <v>135</v>
      </c>
    </row>
    <row r="6" spans="1:23" s="43" customFormat="1" ht="33" customHeight="1" x14ac:dyDescent="0.4">
      <c r="A6" s="152"/>
      <c r="B6" s="155"/>
      <c r="C6" s="116" t="s">
        <v>136</v>
      </c>
      <c r="D6" s="116"/>
      <c r="E6" s="113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46" t="s">
        <v>146</v>
      </c>
      <c r="S6" s="147"/>
      <c r="T6" s="111" t="s">
        <v>147</v>
      </c>
      <c r="U6" s="111" t="s">
        <v>148</v>
      </c>
      <c r="V6" s="111" t="s">
        <v>149</v>
      </c>
      <c r="W6" s="159"/>
    </row>
    <row r="7" spans="1:23" s="43" customFormat="1" ht="33" customHeight="1" thickBot="1" x14ac:dyDescent="0.45">
      <c r="A7" s="153"/>
      <c r="B7" s="156"/>
      <c r="C7" s="47" t="s">
        <v>150</v>
      </c>
      <c r="D7" s="47" t="s">
        <v>151</v>
      </c>
      <c r="E7" s="114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156</v>
      </c>
      <c r="B8" s="51">
        <v>11</v>
      </c>
      <c r="C8" s="51">
        <v>7</v>
      </c>
      <c r="D8" s="51">
        <v>4</v>
      </c>
      <c r="E8" s="51"/>
      <c r="F8" s="51">
        <v>6</v>
      </c>
      <c r="G8" s="51"/>
      <c r="H8" s="51">
        <v>5</v>
      </c>
      <c r="I8" s="51">
        <v>7</v>
      </c>
      <c r="J8" s="51">
        <v>2</v>
      </c>
      <c r="K8" s="51"/>
      <c r="L8" s="51"/>
      <c r="M8" s="51">
        <v>2</v>
      </c>
      <c r="N8" s="51">
        <v>3</v>
      </c>
      <c r="O8" s="51">
        <v>5</v>
      </c>
      <c r="P8" s="51">
        <v>1</v>
      </c>
      <c r="Q8" s="51">
        <v>55</v>
      </c>
      <c r="R8" s="150">
        <v>415</v>
      </c>
      <c r="S8" s="150"/>
      <c r="T8" s="51">
        <v>270</v>
      </c>
      <c r="U8" s="51">
        <v>65</v>
      </c>
      <c r="V8" s="51">
        <v>80</v>
      </c>
      <c r="W8" s="83"/>
    </row>
    <row r="9" spans="1:23" s="43" customFormat="1" ht="23.05" customHeight="1" x14ac:dyDescent="0.4">
      <c r="A9" s="84" t="s">
        <v>157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5"/>
      <c r="S11" s="145"/>
      <c r="T11" s="57"/>
      <c r="U11" s="57"/>
      <c r="V11" s="57"/>
      <c r="W11" s="85"/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>
        <v>6</v>
      </c>
      <c r="C13" s="57">
        <v>2</v>
      </c>
      <c r="D13" s="57">
        <v>4</v>
      </c>
      <c r="E13" s="57"/>
      <c r="F13" s="57">
        <v>6</v>
      </c>
      <c r="G13" s="57"/>
      <c r="H13" s="57"/>
      <c r="I13" s="57">
        <v>6</v>
      </c>
      <c r="J13" s="57"/>
      <c r="K13" s="57"/>
      <c r="L13" s="57"/>
      <c r="M13" s="57"/>
      <c r="N13" s="57">
        <v>3</v>
      </c>
      <c r="O13" s="57">
        <v>5</v>
      </c>
      <c r="P13" s="57">
        <v>2</v>
      </c>
      <c r="Q13" s="57">
        <v>5</v>
      </c>
      <c r="R13" s="145">
        <v>50</v>
      </c>
      <c r="S13" s="145"/>
      <c r="T13" s="57">
        <v>30</v>
      </c>
      <c r="U13" s="57"/>
      <c r="V13" s="57">
        <v>20</v>
      </c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2</v>
      </c>
      <c r="D15" s="57"/>
      <c r="E15" s="57"/>
      <c r="F15" s="57"/>
      <c r="G15" s="57"/>
      <c r="H15" s="57">
        <v>2</v>
      </c>
      <c r="I15" s="57">
        <v>1</v>
      </c>
      <c r="J15" s="57"/>
      <c r="K15" s="57"/>
      <c r="L15" s="57"/>
      <c r="M15" s="57">
        <v>1</v>
      </c>
      <c r="N15" s="57"/>
      <c r="O15" s="57"/>
      <c r="P15" s="57">
        <v>1</v>
      </c>
      <c r="Q15" s="57">
        <v>0</v>
      </c>
      <c r="R15" s="145">
        <v>186</v>
      </c>
      <c r="S15" s="145"/>
      <c r="T15" s="57">
        <v>87</v>
      </c>
      <c r="U15" s="57">
        <v>39</v>
      </c>
      <c r="V15" s="57">
        <v>60</v>
      </c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>
        <v>2</v>
      </c>
      <c r="C19" s="57">
        <v>2</v>
      </c>
      <c r="D19" s="57"/>
      <c r="E19" s="57"/>
      <c r="F19" s="57"/>
      <c r="G19" s="57"/>
      <c r="H19" s="57">
        <v>2</v>
      </c>
      <c r="I19" s="57"/>
      <c r="J19" s="57">
        <v>2</v>
      </c>
      <c r="K19" s="57"/>
      <c r="L19" s="57"/>
      <c r="M19" s="57"/>
      <c r="N19" s="57"/>
      <c r="O19" s="57"/>
      <c r="P19" s="57">
        <v>3</v>
      </c>
      <c r="Q19" s="57">
        <v>15</v>
      </c>
      <c r="R19" s="145">
        <v>167</v>
      </c>
      <c r="S19" s="145"/>
      <c r="T19" s="57">
        <v>141</v>
      </c>
      <c r="U19" s="57">
        <v>26</v>
      </c>
      <c r="V19" s="57"/>
      <c r="W19" s="85"/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/>
      <c r="G20" s="57"/>
      <c r="H20" s="57">
        <v>1</v>
      </c>
      <c r="I20" s="57"/>
      <c r="J20" s="57"/>
      <c r="K20" s="57"/>
      <c r="L20" s="57"/>
      <c r="M20" s="57">
        <v>1</v>
      </c>
      <c r="N20" s="57"/>
      <c r="O20" s="57"/>
      <c r="P20" s="57"/>
      <c r="Q20" s="57">
        <v>10</v>
      </c>
      <c r="R20" s="145">
        <v>12</v>
      </c>
      <c r="S20" s="145"/>
      <c r="T20" s="57">
        <v>12</v>
      </c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158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179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160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5" sqref="A5:A7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182</v>
      </c>
      <c r="B1" s="137" t="s">
        <v>183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184</v>
      </c>
      <c r="T1" s="120"/>
      <c r="U1" s="120"/>
      <c r="V1" s="104" t="s">
        <v>185</v>
      </c>
      <c r="W1" s="105"/>
    </row>
    <row r="2" spans="1:23" s="43" customFormat="1" ht="29.1" customHeight="1" thickBot="1" x14ac:dyDescent="0.45">
      <c r="A2" s="44" t="s">
        <v>186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187</v>
      </c>
      <c r="T2" s="122"/>
      <c r="U2" s="122"/>
      <c r="V2" s="106" t="s">
        <v>188</v>
      </c>
      <c r="W2" s="107"/>
    </row>
    <row r="3" spans="1:23" ht="29.95" customHeight="1" x14ac:dyDescent="0.4">
      <c r="A3" s="108" t="s">
        <v>189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266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190</v>
      </c>
      <c r="C5" s="115" t="s">
        <v>191</v>
      </c>
      <c r="D5" s="115"/>
      <c r="E5" s="115"/>
      <c r="F5" s="115" t="s">
        <v>192</v>
      </c>
      <c r="G5" s="115"/>
      <c r="H5" s="115"/>
      <c r="I5" s="115" t="s">
        <v>193</v>
      </c>
      <c r="J5" s="115"/>
      <c r="K5" s="115"/>
      <c r="L5" s="115"/>
      <c r="M5" s="115"/>
      <c r="N5" s="115" t="s">
        <v>194</v>
      </c>
      <c r="O5" s="115"/>
      <c r="P5" s="115"/>
      <c r="Q5" s="115"/>
      <c r="R5" s="115" t="s">
        <v>195</v>
      </c>
      <c r="S5" s="115"/>
      <c r="T5" s="115"/>
      <c r="U5" s="115"/>
      <c r="V5" s="115"/>
      <c r="W5" s="158" t="s">
        <v>196</v>
      </c>
    </row>
    <row r="6" spans="1:23" s="43" customFormat="1" ht="33" customHeight="1" x14ac:dyDescent="0.4">
      <c r="A6" s="152"/>
      <c r="B6" s="155"/>
      <c r="C6" s="116" t="s">
        <v>197</v>
      </c>
      <c r="D6" s="116"/>
      <c r="E6" s="113" t="s">
        <v>198</v>
      </c>
      <c r="F6" s="116" t="s">
        <v>199</v>
      </c>
      <c r="G6" s="116"/>
      <c r="H6" s="113" t="s">
        <v>200</v>
      </c>
      <c r="I6" s="113" t="s">
        <v>201</v>
      </c>
      <c r="J6" s="113" t="s">
        <v>202</v>
      </c>
      <c r="K6" s="113" t="s">
        <v>203</v>
      </c>
      <c r="L6" s="113" t="s">
        <v>204</v>
      </c>
      <c r="M6" s="113" t="s">
        <v>205</v>
      </c>
      <c r="N6" s="116" t="s">
        <v>199</v>
      </c>
      <c r="O6" s="116"/>
      <c r="P6" s="116" t="s">
        <v>206</v>
      </c>
      <c r="Q6" s="116"/>
      <c r="R6" s="146" t="s">
        <v>207</v>
      </c>
      <c r="S6" s="147"/>
      <c r="T6" s="111" t="s">
        <v>208</v>
      </c>
      <c r="U6" s="111" t="s">
        <v>209</v>
      </c>
      <c r="V6" s="111" t="s">
        <v>210</v>
      </c>
      <c r="W6" s="159"/>
    </row>
    <row r="7" spans="1:23" s="43" customFormat="1" ht="33" customHeight="1" thickBot="1" x14ac:dyDescent="0.45">
      <c r="A7" s="153"/>
      <c r="B7" s="156"/>
      <c r="C7" s="47" t="s">
        <v>211</v>
      </c>
      <c r="D7" s="47" t="s">
        <v>212</v>
      </c>
      <c r="E7" s="114"/>
      <c r="F7" s="47" t="s">
        <v>213</v>
      </c>
      <c r="G7" s="47" t="s">
        <v>214</v>
      </c>
      <c r="H7" s="114"/>
      <c r="I7" s="114"/>
      <c r="J7" s="114"/>
      <c r="K7" s="114"/>
      <c r="L7" s="114"/>
      <c r="M7" s="114"/>
      <c r="N7" s="48" t="s">
        <v>215</v>
      </c>
      <c r="O7" s="48" t="s">
        <v>216</v>
      </c>
      <c r="P7" s="48" t="s">
        <v>215</v>
      </c>
      <c r="Q7" s="48" t="s">
        <v>216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217</v>
      </c>
      <c r="B8" s="51">
        <v>9</v>
      </c>
      <c r="C8" s="51">
        <v>8</v>
      </c>
      <c r="D8" s="51">
        <v>1</v>
      </c>
      <c r="E8" s="51"/>
      <c r="F8" s="51">
        <v>3</v>
      </c>
      <c r="G8" s="51"/>
      <c r="H8" s="51">
        <v>6</v>
      </c>
      <c r="I8" s="51">
        <v>2</v>
      </c>
      <c r="J8" s="51">
        <v>5</v>
      </c>
      <c r="K8" s="51"/>
      <c r="L8" s="51"/>
      <c r="M8" s="51">
        <v>2</v>
      </c>
      <c r="N8" s="51">
        <v>4</v>
      </c>
      <c r="O8" s="51"/>
      <c r="P8" s="51">
        <v>2</v>
      </c>
      <c r="Q8" s="51">
        <v>43</v>
      </c>
      <c r="R8" s="150">
        <v>429</v>
      </c>
      <c r="S8" s="150"/>
      <c r="T8" s="51">
        <v>353</v>
      </c>
      <c r="U8" s="51">
        <v>64</v>
      </c>
      <c r="V8" s="51">
        <v>12</v>
      </c>
      <c r="W8" s="91">
        <v>1</v>
      </c>
    </row>
    <row r="9" spans="1:23" s="43" customFormat="1" ht="23.05" customHeight="1" x14ac:dyDescent="0.4">
      <c r="A9" s="84" t="s">
        <v>218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4</v>
      </c>
      <c r="O9" s="57"/>
      <c r="P9" s="57">
        <v>4</v>
      </c>
      <c r="Q9" s="57"/>
      <c r="R9" s="145">
        <v>85</v>
      </c>
      <c r="S9" s="145"/>
      <c r="T9" s="57">
        <v>85</v>
      </c>
      <c r="U9" s="57"/>
      <c r="V9" s="57"/>
      <c r="W9" s="85">
        <v>1</v>
      </c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90"/>
    </row>
    <row r="11" spans="1:23" s="43" customFormat="1" ht="23.05" customHeight="1" x14ac:dyDescent="0.4">
      <c r="A11" s="86" t="s">
        <v>62</v>
      </c>
      <c r="B11" s="57">
        <v>3</v>
      </c>
      <c r="C11" s="57">
        <v>3</v>
      </c>
      <c r="D11" s="57"/>
      <c r="E11" s="57"/>
      <c r="F11" s="57">
        <v>1</v>
      </c>
      <c r="G11" s="57"/>
      <c r="H11" s="57">
        <v>2</v>
      </c>
      <c r="I11" s="57"/>
      <c r="J11" s="57">
        <v>2</v>
      </c>
      <c r="K11" s="57"/>
      <c r="L11" s="57"/>
      <c r="M11" s="57">
        <v>1</v>
      </c>
      <c r="N11" s="57">
        <v>4</v>
      </c>
      <c r="O11" s="57"/>
      <c r="P11" s="57">
        <v>2</v>
      </c>
      <c r="Q11" s="57">
        <v>28</v>
      </c>
      <c r="R11" s="145">
        <v>166</v>
      </c>
      <c r="S11" s="145"/>
      <c r="T11" s="57">
        <v>154</v>
      </c>
      <c r="U11" s="57"/>
      <c r="V11" s="57">
        <v>12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thickBot="1" x14ac:dyDescent="0.45">
      <c r="A18" s="86" t="s">
        <v>69</v>
      </c>
      <c r="B18" s="57">
        <v>3</v>
      </c>
      <c r="C18" s="57">
        <v>3</v>
      </c>
      <c r="D18" s="57"/>
      <c r="E18" s="57"/>
      <c r="F18" s="57"/>
      <c r="G18" s="57"/>
      <c r="H18" s="57">
        <v>3</v>
      </c>
      <c r="I18" s="57"/>
      <c r="J18" s="57">
        <v>2</v>
      </c>
      <c r="K18" s="57"/>
      <c r="L18" s="57"/>
      <c r="M18" s="57">
        <v>1</v>
      </c>
      <c r="N18" s="57"/>
      <c r="O18" s="57"/>
      <c r="P18" s="57">
        <v>2</v>
      </c>
      <c r="Q18" s="57">
        <v>57</v>
      </c>
      <c r="R18" s="145">
        <v>81</v>
      </c>
      <c r="S18" s="145"/>
      <c r="T18" s="57">
        <v>43</v>
      </c>
      <c r="U18" s="57">
        <v>38</v>
      </c>
      <c r="V18" s="57"/>
      <c r="W18" s="85"/>
    </row>
    <row r="19" spans="1:28" s="43" customFormat="1" ht="23.05" customHeight="1" x14ac:dyDescent="0.4">
      <c r="A19" s="86" t="s">
        <v>70</v>
      </c>
      <c r="B19" s="57">
        <v>2</v>
      </c>
      <c r="C19" s="57">
        <v>2</v>
      </c>
      <c r="D19" s="57"/>
      <c r="E19" s="57"/>
      <c r="F19" s="57">
        <v>1</v>
      </c>
      <c r="G19" s="57"/>
      <c r="H19" s="57">
        <v>1</v>
      </c>
      <c r="I19" s="57">
        <v>2</v>
      </c>
      <c r="J19" s="57"/>
      <c r="K19" s="57"/>
      <c r="L19" s="57"/>
      <c r="M19" s="57"/>
      <c r="N19" s="57">
        <v>4</v>
      </c>
      <c r="O19" s="57"/>
      <c r="P19" s="57">
        <v>2</v>
      </c>
      <c r="Q19" s="57">
        <v>5</v>
      </c>
      <c r="R19" s="145">
        <v>97</v>
      </c>
      <c r="S19" s="145"/>
      <c r="T19" s="57">
        <v>71</v>
      </c>
      <c r="U19" s="57">
        <v>26</v>
      </c>
      <c r="V19" s="57"/>
      <c r="W19" s="83">
        <v>1</v>
      </c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219</v>
      </c>
      <c r="B26" s="80"/>
      <c r="E26" s="75"/>
      <c r="F26" s="76"/>
      <c r="H26" s="43" t="s">
        <v>220</v>
      </c>
      <c r="J26" s="70"/>
      <c r="N26" s="70"/>
      <c r="O26" s="76"/>
      <c r="Q26" s="76"/>
      <c r="T26" s="77"/>
      <c r="U26" s="78"/>
      <c r="V26" s="78"/>
      <c r="W26" s="81" t="s">
        <v>221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222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223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W8" sqref="W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224</v>
      </c>
      <c r="B1" s="137" t="s">
        <v>225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226</v>
      </c>
      <c r="T1" s="120"/>
      <c r="U1" s="120"/>
      <c r="V1" s="104" t="s">
        <v>227</v>
      </c>
      <c r="W1" s="105"/>
    </row>
    <row r="2" spans="1:23" s="43" customFormat="1" ht="29.1" customHeight="1" thickBot="1" x14ac:dyDescent="0.45">
      <c r="A2" s="44" t="s">
        <v>228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229</v>
      </c>
      <c r="T2" s="122"/>
      <c r="U2" s="122"/>
      <c r="V2" s="106" t="s">
        <v>230</v>
      </c>
      <c r="W2" s="107"/>
    </row>
    <row r="3" spans="1:23" ht="29.95" customHeight="1" x14ac:dyDescent="0.4">
      <c r="A3" s="108" t="s">
        <v>231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267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232</v>
      </c>
      <c r="C5" s="115" t="s">
        <v>233</v>
      </c>
      <c r="D5" s="115"/>
      <c r="E5" s="115"/>
      <c r="F5" s="115" t="s">
        <v>234</v>
      </c>
      <c r="G5" s="115"/>
      <c r="H5" s="115"/>
      <c r="I5" s="115" t="s">
        <v>235</v>
      </c>
      <c r="J5" s="115"/>
      <c r="K5" s="115"/>
      <c r="L5" s="115"/>
      <c r="M5" s="115"/>
      <c r="N5" s="115" t="s">
        <v>236</v>
      </c>
      <c r="O5" s="115"/>
      <c r="P5" s="115"/>
      <c r="Q5" s="115"/>
      <c r="R5" s="115" t="s">
        <v>237</v>
      </c>
      <c r="S5" s="115"/>
      <c r="T5" s="115"/>
      <c r="U5" s="115"/>
      <c r="V5" s="115"/>
      <c r="W5" s="158" t="s">
        <v>238</v>
      </c>
    </row>
    <row r="6" spans="1:23" s="43" customFormat="1" ht="33" customHeight="1" x14ac:dyDescent="0.4">
      <c r="A6" s="152"/>
      <c r="B6" s="155"/>
      <c r="C6" s="116" t="s">
        <v>239</v>
      </c>
      <c r="D6" s="116"/>
      <c r="E6" s="113" t="s">
        <v>240</v>
      </c>
      <c r="F6" s="116" t="s">
        <v>241</v>
      </c>
      <c r="G6" s="116"/>
      <c r="H6" s="113" t="s">
        <v>242</v>
      </c>
      <c r="I6" s="113" t="s">
        <v>243</v>
      </c>
      <c r="J6" s="113" t="s">
        <v>244</v>
      </c>
      <c r="K6" s="113" t="s">
        <v>245</v>
      </c>
      <c r="L6" s="113" t="s">
        <v>246</v>
      </c>
      <c r="M6" s="113" t="s">
        <v>247</v>
      </c>
      <c r="N6" s="116" t="s">
        <v>241</v>
      </c>
      <c r="O6" s="116"/>
      <c r="P6" s="116" t="s">
        <v>248</v>
      </c>
      <c r="Q6" s="116"/>
      <c r="R6" s="146" t="s">
        <v>249</v>
      </c>
      <c r="S6" s="147"/>
      <c r="T6" s="111" t="s">
        <v>250</v>
      </c>
      <c r="U6" s="111" t="s">
        <v>251</v>
      </c>
      <c r="V6" s="111" t="s">
        <v>252</v>
      </c>
      <c r="W6" s="159"/>
    </row>
    <row r="7" spans="1:23" s="43" customFormat="1" ht="33" customHeight="1" thickBot="1" x14ac:dyDescent="0.45">
      <c r="A7" s="153"/>
      <c r="B7" s="156"/>
      <c r="C7" s="47" t="s">
        <v>253</v>
      </c>
      <c r="D7" s="47" t="s">
        <v>254</v>
      </c>
      <c r="E7" s="114"/>
      <c r="F7" s="47" t="s">
        <v>255</v>
      </c>
      <c r="G7" s="47" t="s">
        <v>256</v>
      </c>
      <c r="H7" s="114"/>
      <c r="I7" s="114"/>
      <c r="J7" s="114"/>
      <c r="K7" s="114"/>
      <c r="L7" s="114"/>
      <c r="M7" s="114"/>
      <c r="N7" s="48" t="s">
        <v>257</v>
      </c>
      <c r="O7" s="48" t="s">
        <v>258</v>
      </c>
      <c r="P7" s="48" t="s">
        <v>257</v>
      </c>
      <c r="Q7" s="48" t="s">
        <v>258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259</v>
      </c>
      <c r="B8" s="51">
        <v>12</v>
      </c>
      <c r="C8" s="51">
        <v>9</v>
      </c>
      <c r="D8" s="51">
        <v>3</v>
      </c>
      <c r="E8" s="51"/>
      <c r="F8" s="51">
        <v>11</v>
      </c>
      <c r="G8" s="51"/>
      <c r="H8" s="51">
        <v>1</v>
      </c>
      <c r="I8" s="51">
        <v>8</v>
      </c>
      <c r="J8" s="51">
        <v>4</v>
      </c>
      <c r="K8" s="51"/>
      <c r="L8" s="51"/>
      <c r="M8" s="51"/>
      <c r="N8" s="51">
        <v>3</v>
      </c>
      <c r="O8" s="51">
        <v>56</v>
      </c>
      <c r="P8" s="51">
        <v>3</v>
      </c>
      <c r="Q8" s="51">
        <v>30</v>
      </c>
      <c r="R8" s="150">
        <v>934</v>
      </c>
      <c r="S8" s="150"/>
      <c r="T8" s="51">
        <v>603</v>
      </c>
      <c r="U8" s="51">
        <v>127</v>
      </c>
      <c r="V8" s="51">
        <v>204</v>
      </c>
      <c r="W8" s="83">
        <v>1</v>
      </c>
    </row>
    <row r="9" spans="1:23" s="43" customFormat="1" ht="23.05" customHeight="1" x14ac:dyDescent="0.4">
      <c r="A9" s="84" t="s">
        <v>260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6</v>
      </c>
      <c r="O9" s="57"/>
      <c r="P9" s="57">
        <v>6</v>
      </c>
      <c r="Q9" s="57"/>
      <c r="R9" s="145">
        <v>247</v>
      </c>
      <c r="S9" s="145"/>
      <c r="T9" s="57">
        <v>217</v>
      </c>
      <c r="U9" s="57">
        <v>30</v>
      </c>
      <c r="V9" s="57"/>
      <c r="W9" s="85">
        <v>1</v>
      </c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/>
      <c r="M10" s="57"/>
      <c r="N10" s="57">
        <v>4</v>
      </c>
      <c r="O10" s="57"/>
      <c r="P10" s="57">
        <v>4</v>
      </c>
      <c r="Q10" s="57"/>
      <c r="R10" s="145">
        <v>71</v>
      </c>
      <c r="S10" s="145"/>
      <c r="T10" s="57">
        <v>47</v>
      </c>
      <c r="U10" s="57">
        <v>24</v>
      </c>
      <c r="V10" s="57"/>
      <c r="W10" s="85">
        <v>1</v>
      </c>
    </row>
    <row r="11" spans="1:23" s="43" customFormat="1" ht="23.05" customHeight="1" x14ac:dyDescent="0.4">
      <c r="A11" s="86" t="s">
        <v>62</v>
      </c>
      <c r="B11" s="57">
        <v>5</v>
      </c>
      <c r="C11" s="57">
        <v>3</v>
      </c>
      <c r="D11" s="57">
        <v>2</v>
      </c>
      <c r="E11" s="57"/>
      <c r="F11" s="57">
        <v>4</v>
      </c>
      <c r="G11" s="57"/>
      <c r="H11" s="57">
        <v>1</v>
      </c>
      <c r="I11" s="57">
        <v>4</v>
      </c>
      <c r="J11" s="57">
        <v>1</v>
      </c>
      <c r="K11" s="57"/>
      <c r="L11" s="57"/>
      <c r="M11" s="57"/>
      <c r="N11" s="57">
        <v>3</v>
      </c>
      <c r="O11" s="57">
        <v>15</v>
      </c>
      <c r="P11" s="57">
        <v>2</v>
      </c>
      <c r="Q11" s="57">
        <v>33</v>
      </c>
      <c r="R11" s="145">
        <v>461</v>
      </c>
      <c r="S11" s="145"/>
      <c r="T11" s="57">
        <v>218</v>
      </c>
      <c r="U11" s="57">
        <v>43</v>
      </c>
      <c r="V11" s="57">
        <v>200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2</v>
      </c>
      <c r="D15" s="57"/>
      <c r="E15" s="57"/>
      <c r="F15" s="57">
        <v>2</v>
      </c>
      <c r="G15" s="57"/>
      <c r="H15" s="57"/>
      <c r="I15" s="57">
        <v>2</v>
      </c>
      <c r="J15" s="57"/>
      <c r="K15" s="57"/>
      <c r="L15" s="57"/>
      <c r="M15" s="57"/>
      <c r="N15" s="57">
        <v>3</v>
      </c>
      <c r="O15" s="57">
        <v>30</v>
      </c>
      <c r="P15" s="57">
        <v>3</v>
      </c>
      <c r="Q15" s="57">
        <v>10</v>
      </c>
      <c r="R15" s="145">
        <v>38</v>
      </c>
      <c r="S15" s="145"/>
      <c r="T15" s="57">
        <v>38</v>
      </c>
      <c r="U15" s="57"/>
      <c r="V15" s="57"/>
      <c r="W15" s="85">
        <v>1</v>
      </c>
    </row>
    <row r="16" spans="1:23" s="43" customFormat="1" ht="23.05" customHeight="1" x14ac:dyDescent="0.4">
      <c r="A16" s="86" t="s">
        <v>67</v>
      </c>
      <c r="B16" s="57">
        <v>1</v>
      </c>
      <c r="C16" s="57">
        <v>1</v>
      </c>
      <c r="D16" s="57"/>
      <c r="E16" s="57"/>
      <c r="F16" s="57">
        <v>1</v>
      </c>
      <c r="G16" s="57"/>
      <c r="H16" s="57"/>
      <c r="I16" s="57"/>
      <c r="J16" s="57">
        <v>1</v>
      </c>
      <c r="K16" s="57"/>
      <c r="L16" s="57"/>
      <c r="M16" s="57"/>
      <c r="N16" s="57">
        <v>3</v>
      </c>
      <c r="O16" s="57">
        <v>55</v>
      </c>
      <c r="P16" s="57">
        <v>3</v>
      </c>
      <c r="Q16" s="57">
        <v>55</v>
      </c>
      <c r="R16" s="145">
        <v>24</v>
      </c>
      <c r="S16" s="145"/>
      <c r="T16" s="57">
        <v>20</v>
      </c>
      <c r="U16" s="57"/>
      <c r="V16" s="57">
        <v>4</v>
      </c>
      <c r="W16" s="85">
        <v>1</v>
      </c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/>
      <c r="M17" s="57"/>
      <c r="N17" s="57">
        <v>5</v>
      </c>
      <c r="O17" s="57">
        <v>30</v>
      </c>
      <c r="P17" s="57">
        <v>5</v>
      </c>
      <c r="Q17" s="57"/>
      <c r="R17" s="145">
        <v>59</v>
      </c>
      <c r="S17" s="145"/>
      <c r="T17" s="57">
        <v>55</v>
      </c>
      <c r="U17" s="57">
        <v>4</v>
      </c>
      <c r="V17" s="57"/>
      <c r="W17" s="85">
        <v>1</v>
      </c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/>
      <c r="J20" s="57">
        <v>1</v>
      </c>
      <c r="K20" s="57"/>
      <c r="L20" s="57"/>
      <c r="M20" s="57"/>
      <c r="N20" s="57">
        <v>4</v>
      </c>
      <c r="O20" s="57"/>
      <c r="P20" s="57">
        <v>4</v>
      </c>
      <c r="Q20" s="57"/>
      <c r="R20" s="145">
        <v>34</v>
      </c>
      <c r="S20" s="145"/>
      <c r="T20" s="57">
        <v>8</v>
      </c>
      <c r="U20" s="57">
        <v>26</v>
      </c>
      <c r="V20" s="57"/>
      <c r="W20" s="85">
        <v>1</v>
      </c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261</v>
      </c>
      <c r="B26" s="80"/>
      <c r="E26" s="75"/>
      <c r="F26" s="76"/>
      <c r="H26" s="43" t="s">
        <v>262</v>
      </c>
      <c r="J26" s="70"/>
      <c r="N26" s="70"/>
      <c r="O26" s="76"/>
      <c r="Q26" s="76"/>
      <c r="T26" s="77"/>
      <c r="U26" s="78"/>
      <c r="V26" s="78"/>
      <c r="W26" s="81" t="s">
        <v>263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264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265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P16" sqref="P16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310</v>
      </c>
      <c r="B1" s="137" t="s">
        <v>311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312</v>
      </c>
      <c r="T1" s="120"/>
      <c r="U1" s="120"/>
      <c r="V1" s="104" t="s">
        <v>313</v>
      </c>
      <c r="W1" s="105"/>
    </row>
    <row r="2" spans="1:23" s="43" customFormat="1" ht="29.1" customHeight="1" thickBot="1" x14ac:dyDescent="0.45">
      <c r="A2" s="44" t="s">
        <v>314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315</v>
      </c>
      <c r="T2" s="122"/>
      <c r="U2" s="122"/>
      <c r="V2" s="106" t="s">
        <v>316</v>
      </c>
      <c r="W2" s="107"/>
    </row>
    <row r="3" spans="1:23" ht="29.95" customHeight="1" x14ac:dyDescent="0.4">
      <c r="A3" s="108" t="s">
        <v>317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352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318</v>
      </c>
      <c r="C5" s="115" t="s">
        <v>319</v>
      </c>
      <c r="D5" s="115"/>
      <c r="E5" s="115"/>
      <c r="F5" s="115" t="s">
        <v>320</v>
      </c>
      <c r="G5" s="115"/>
      <c r="H5" s="115"/>
      <c r="I5" s="115" t="s">
        <v>321</v>
      </c>
      <c r="J5" s="115"/>
      <c r="K5" s="115"/>
      <c r="L5" s="115"/>
      <c r="M5" s="115"/>
      <c r="N5" s="115" t="s">
        <v>322</v>
      </c>
      <c r="O5" s="115"/>
      <c r="P5" s="115"/>
      <c r="Q5" s="115"/>
      <c r="R5" s="115" t="s">
        <v>323</v>
      </c>
      <c r="S5" s="115"/>
      <c r="T5" s="115"/>
      <c r="U5" s="115"/>
      <c r="V5" s="115"/>
      <c r="W5" s="158" t="s">
        <v>324</v>
      </c>
    </row>
    <row r="6" spans="1:23" s="43" customFormat="1" ht="33" customHeight="1" x14ac:dyDescent="0.4">
      <c r="A6" s="152"/>
      <c r="B6" s="155"/>
      <c r="C6" s="116" t="s">
        <v>325</v>
      </c>
      <c r="D6" s="116"/>
      <c r="E6" s="113" t="s">
        <v>326</v>
      </c>
      <c r="F6" s="116" t="s">
        <v>327</v>
      </c>
      <c r="G6" s="116"/>
      <c r="H6" s="113" t="s">
        <v>328</v>
      </c>
      <c r="I6" s="113" t="s">
        <v>329</v>
      </c>
      <c r="J6" s="113" t="s">
        <v>330</v>
      </c>
      <c r="K6" s="113" t="s">
        <v>331</v>
      </c>
      <c r="L6" s="113" t="s">
        <v>332</v>
      </c>
      <c r="M6" s="113" t="s">
        <v>333</v>
      </c>
      <c r="N6" s="116" t="s">
        <v>327</v>
      </c>
      <c r="O6" s="116"/>
      <c r="P6" s="116" t="s">
        <v>334</v>
      </c>
      <c r="Q6" s="116"/>
      <c r="R6" s="146" t="s">
        <v>335</v>
      </c>
      <c r="S6" s="147"/>
      <c r="T6" s="111" t="s">
        <v>336</v>
      </c>
      <c r="U6" s="111" t="s">
        <v>337</v>
      </c>
      <c r="V6" s="111" t="s">
        <v>338</v>
      </c>
      <c r="W6" s="159"/>
    </row>
    <row r="7" spans="1:23" s="43" customFormat="1" ht="33" customHeight="1" thickBot="1" x14ac:dyDescent="0.45">
      <c r="A7" s="153"/>
      <c r="B7" s="156"/>
      <c r="C7" s="47" t="s">
        <v>339</v>
      </c>
      <c r="D7" s="47" t="s">
        <v>340</v>
      </c>
      <c r="E7" s="114"/>
      <c r="F7" s="47" t="s">
        <v>341</v>
      </c>
      <c r="G7" s="47" t="s">
        <v>342</v>
      </c>
      <c r="H7" s="114"/>
      <c r="I7" s="114"/>
      <c r="J7" s="114"/>
      <c r="K7" s="114"/>
      <c r="L7" s="114"/>
      <c r="M7" s="114"/>
      <c r="N7" s="48" t="s">
        <v>343</v>
      </c>
      <c r="O7" s="48" t="s">
        <v>344</v>
      </c>
      <c r="P7" s="48" t="s">
        <v>343</v>
      </c>
      <c r="Q7" s="48" t="s">
        <v>344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345</v>
      </c>
      <c r="B8" s="51">
        <v>9</v>
      </c>
      <c r="C8" s="51">
        <v>8</v>
      </c>
      <c r="D8" s="51">
        <v>1</v>
      </c>
      <c r="E8" s="51"/>
      <c r="F8" s="51">
        <v>2</v>
      </c>
      <c r="G8" s="51"/>
      <c r="H8" s="51">
        <v>7</v>
      </c>
      <c r="I8" s="51">
        <v>4</v>
      </c>
      <c r="J8" s="51">
        <v>1</v>
      </c>
      <c r="K8" s="51">
        <v>1</v>
      </c>
      <c r="L8" s="51"/>
      <c r="M8" s="51">
        <v>3</v>
      </c>
      <c r="N8" s="51">
        <v>2</v>
      </c>
      <c r="O8" s="51">
        <v>15</v>
      </c>
      <c r="P8" s="51">
        <v>1</v>
      </c>
      <c r="Q8" s="51">
        <v>15</v>
      </c>
      <c r="R8" s="150">
        <v>447</v>
      </c>
      <c r="S8" s="150"/>
      <c r="T8" s="51">
        <v>260</v>
      </c>
      <c r="U8" s="51">
        <v>95</v>
      </c>
      <c r="V8" s="51">
        <v>92</v>
      </c>
      <c r="W8" s="83">
        <v>1</v>
      </c>
    </row>
    <row r="9" spans="1:23" s="43" customFormat="1" ht="23.05" customHeight="1" x14ac:dyDescent="0.4">
      <c r="A9" s="84" t="s">
        <v>346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2</v>
      </c>
      <c r="C11" s="57">
        <v>2</v>
      </c>
      <c r="D11" s="57"/>
      <c r="E11" s="57"/>
      <c r="F11" s="57">
        <v>2</v>
      </c>
      <c r="G11" s="57"/>
      <c r="H11" s="57"/>
      <c r="I11" s="57">
        <v>2</v>
      </c>
      <c r="J11" s="57"/>
      <c r="K11" s="57"/>
      <c r="L11" s="57"/>
      <c r="M11" s="57"/>
      <c r="N11" s="57">
        <v>2</v>
      </c>
      <c r="O11" s="57">
        <v>15</v>
      </c>
      <c r="P11" s="57">
        <v>1</v>
      </c>
      <c r="Q11" s="57">
        <v>54</v>
      </c>
      <c r="R11" s="145">
        <v>66</v>
      </c>
      <c r="S11" s="145"/>
      <c r="T11" s="57">
        <v>55</v>
      </c>
      <c r="U11" s="57">
        <v>0</v>
      </c>
      <c r="V11" s="57">
        <v>11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/>
      <c r="K13" s="57">
        <v>1</v>
      </c>
      <c r="L13" s="57"/>
      <c r="M13" s="57"/>
      <c r="N13" s="57"/>
      <c r="O13" s="57"/>
      <c r="P13" s="57">
        <v>2</v>
      </c>
      <c r="Q13" s="57">
        <v>45</v>
      </c>
      <c r="R13" s="145">
        <v>158</v>
      </c>
      <c r="S13" s="145"/>
      <c r="T13" s="57">
        <v>58</v>
      </c>
      <c r="U13" s="57">
        <v>50</v>
      </c>
      <c r="V13" s="57">
        <v>50</v>
      </c>
      <c r="W13" s="85">
        <v>1</v>
      </c>
    </row>
    <row r="14" spans="1:23" s="43" customFormat="1" ht="23.05" customHeight="1" x14ac:dyDescent="0.4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>
        <v>1</v>
      </c>
      <c r="J14" s="57"/>
      <c r="K14" s="57"/>
      <c r="L14" s="57"/>
      <c r="M14" s="57"/>
      <c r="N14" s="57"/>
      <c r="O14" s="57"/>
      <c r="P14" s="57">
        <v>2</v>
      </c>
      <c r="Q14" s="57">
        <v>30</v>
      </c>
      <c r="R14" s="145">
        <v>85</v>
      </c>
      <c r="S14" s="145"/>
      <c r="T14" s="57">
        <v>46</v>
      </c>
      <c r="U14" s="57">
        <v>28</v>
      </c>
      <c r="V14" s="57">
        <v>11</v>
      </c>
      <c r="W14" s="85">
        <v>1</v>
      </c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/>
      <c r="K17" s="57"/>
      <c r="L17" s="57"/>
      <c r="M17" s="57">
        <v>1</v>
      </c>
      <c r="N17" s="57"/>
      <c r="O17" s="57"/>
      <c r="P17" s="57">
        <v>3</v>
      </c>
      <c r="Q17" s="57">
        <v>0</v>
      </c>
      <c r="R17" s="145">
        <v>63</v>
      </c>
      <c r="S17" s="145"/>
      <c r="T17" s="57">
        <v>43</v>
      </c>
      <c r="U17" s="57">
        <v>0</v>
      </c>
      <c r="V17" s="57">
        <v>20</v>
      </c>
      <c r="W17" s="85">
        <v>1</v>
      </c>
    </row>
    <row r="18" spans="1:28" s="43" customFormat="1" ht="23.05" customHeight="1" x14ac:dyDescent="0.4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/>
      <c r="J18" s="57">
        <v>1</v>
      </c>
      <c r="K18" s="57"/>
      <c r="L18" s="57"/>
      <c r="M18" s="57"/>
      <c r="N18" s="57"/>
      <c r="O18" s="57"/>
      <c r="P18" s="57">
        <v>1</v>
      </c>
      <c r="Q18" s="57">
        <v>30</v>
      </c>
      <c r="R18" s="145">
        <v>38</v>
      </c>
      <c r="S18" s="145"/>
      <c r="T18" s="57">
        <v>21</v>
      </c>
      <c r="U18" s="57">
        <v>17</v>
      </c>
      <c r="V18" s="57">
        <v>0</v>
      </c>
      <c r="W18" s="85">
        <v>1</v>
      </c>
    </row>
    <row r="19" spans="1:28" s="43" customFormat="1" ht="23.05" customHeight="1" x14ac:dyDescent="0.4">
      <c r="A19" s="86" t="s">
        <v>70</v>
      </c>
      <c r="B19" s="57">
        <v>1</v>
      </c>
      <c r="C19" s="57"/>
      <c r="D19" s="57">
        <v>1</v>
      </c>
      <c r="E19" s="57"/>
      <c r="F19" s="57"/>
      <c r="G19" s="57"/>
      <c r="H19" s="57">
        <v>1</v>
      </c>
      <c r="I19" s="57"/>
      <c r="J19" s="57"/>
      <c r="K19" s="57"/>
      <c r="L19" s="57"/>
      <c r="M19" s="57">
        <v>1</v>
      </c>
      <c r="N19" s="57"/>
      <c r="O19" s="57"/>
      <c r="P19" s="57">
        <v>0</v>
      </c>
      <c r="Q19" s="57">
        <v>18</v>
      </c>
      <c r="R19" s="145">
        <v>9</v>
      </c>
      <c r="S19" s="145"/>
      <c r="T19" s="57">
        <v>9</v>
      </c>
      <c r="U19" s="57">
        <v>0</v>
      </c>
      <c r="V19" s="57">
        <v>0</v>
      </c>
      <c r="W19" s="85">
        <v>1</v>
      </c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/>
      <c r="G20" s="57"/>
      <c r="H20" s="57">
        <v>1</v>
      </c>
      <c r="I20" s="57"/>
      <c r="J20" s="57"/>
      <c r="K20" s="57"/>
      <c r="L20" s="57"/>
      <c r="M20" s="57">
        <v>1</v>
      </c>
      <c r="N20" s="57"/>
      <c r="O20" s="57"/>
      <c r="P20" s="57">
        <v>1</v>
      </c>
      <c r="Q20" s="57">
        <v>30</v>
      </c>
      <c r="R20" s="145">
        <v>8</v>
      </c>
      <c r="S20" s="145"/>
      <c r="T20" s="57">
        <v>8</v>
      </c>
      <c r="U20" s="57">
        <v>0</v>
      </c>
      <c r="V20" s="57">
        <v>0</v>
      </c>
      <c r="W20" s="85">
        <v>1</v>
      </c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>
        <v>1</v>
      </c>
      <c r="J25" s="79"/>
      <c r="K25" s="79"/>
      <c r="L25" s="79"/>
      <c r="M25" s="79"/>
      <c r="N25" s="79"/>
      <c r="O25" s="79"/>
      <c r="P25" s="79">
        <v>2</v>
      </c>
      <c r="Q25" s="79">
        <v>0</v>
      </c>
      <c r="R25" s="157">
        <v>20</v>
      </c>
      <c r="S25" s="157"/>
      <c r="T25" s="79">
        <v>20</v>
      </c>
      <c r="U25" s="79">
        <v>0</v>
      </c>
      <c r="V25" s="79">
        <v>0</v>
      </c>
      <c r="W25" s="88">
        <v>1</v>
      </c>
    </row>
    <row r="26" spans="1:28" s="43" customFormat="1" ht="24.05" customHeight="1" x14ac:dyDescent="0.4">
      <c r="A26" s="58" t="s">
        <v>347</v>
      </c>
      <c r="B26" s="80"/>
      <c r="E26" s="75"/>
      <c r="F26" s="76"/>
      <c r="H26" s="43" t="s">
        <v>348</v>
      </c>
      <c r="J26" s="70"/>
      <c r="N26" s="70"/>
      <c r="O26" s="76"/>
      <c r="Q26" s="76"/>
      <c r="T26" s="77"/>
      <c r="U26" s="78"/>
      <c r="V26" s="78"/>
      <c r="W26" s="81" t="s">
        <v>349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350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351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I15" sqref="I15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268</v>
      </c>
      <c r="B1" s="137" t="s">
        <v>269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270</v>
      </c>
      <c r="T1" s="120"/>
      <c r="U1" s="120"/>
      <c r="V1" s="104" t="s">
        <v>271</v>
      </c>
      <c r="W1" s="105"/>
    </row>
    <row r="2" spans="1:23" s="43" customFormat="1" ht="29.1" customHeight="1" thickBot="1" x14ac:dyDescent="0.45">
      <c r="A2" s="44" t="s">
        <v>272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273</v>
      </c>
      <c r="T2" s="122"/>
      <c r="U2" s="122"/>
      <c r="V2" s="106" t="s">
        <v>274</v>
      </c>
      <c r="W2" s="107"/>
    </row>
    <row r="3" spans="1:23" ht="29.95" customHeight="1" x14ac:dyDescent="0.4">
      <c r="A3" s="108" t="s">
        <v>275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353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276</v>
      </c>
      <c r="C5" s="115" t="s">
        <v>277</v>
      </c>
      <c r="D5" s="115"/>
      <c r="E5" s="115"/>
      <c r="F5" s="115" t="s">
        <v>278</v>
      </c>
      <c r="G5" s="115"/>
      <c r="H5" s="115"/>
      <c r="I5" s="115" t="s">
        <v>279</v>
      </c>
      <c r="J5" s="115"/>
      <c r="K5" s="115"/>
      <c r="L5" s="115"/>
      <c r="M5" s="115"/>
      <c r="N5" s="115" t="s">
        <v>280</v>
      </c>
      <c r="O5" s="115"/>
      <c r="P5" s="115"/>
      <c r="Q5" s="115"/>
      <c r="R5" s="115" t="s">
        <v>281</v>
      </c>
      <c r="S5" s="115"/>
      <c r="T5" s="115"/>
      <c r="U5" s="115"/>
      <c r="V5" s="115"/>
      <c r="W5" s="158" t="s">
        <v>282</v>
      </c>
    </row>
    <row r="6" spans="1:23" s="43" customFormat="1" ht="33" customHeight="1" x14ac:dyDescent="0.4">
      <c r="A6" s="152"/>
      <c r="B6" s="155"/>
      <c r="C6" s="116" t="s">
        <v>283</v>
      </c>
      <c r="D6" s="116"/>
      <c r="E6" s="113" t="s">
        <v>284</v>
      </c>
      <c r="F6" s="116" t="s">
        <v>285</v>
      </c>
      <c r="G6" s="116"/>
      <c r="H6" s="113" t="s">
        <v>286</v>
      </c>
      <c r="I6" s="113" t="s">
        <v>287</v>
      </c>
      <c r="J6" s="113" t="s">
        <v>288</v>
      </c>
      <c r="K6" s="113" t="s">
        <v>289</v>
      </c>
      <c r="L6" s="113" t="s">
        <v>290</v>
      </c>
      <c r="M6" s="113" t="s">
        <v>291</v>
      </c>
      <c r="N6" s="116" t="s">
        <v>285</v>
      </c>
      <c r="O6" s="116"/>
      <c r="P6" s="116" t="s">
        <v>292</v>
      </c>
      <c r="Q6" s="116"/>
      <c r="R6" s="146" t="s">
        <v>293</v>
      </c>
      <c r="S6" s="147"/>
      <c r="T6" s="111" t="s">
        <v>294</v>
      </c>
      <c r="U6" s="111" t="s">
        <v>295</v>
      </c>
      <c r="V6" s="111" t="s">
        <v>296</v>
      </c>
      <c r="W6" s="159"/>
    </row>
    <row r="7" spans="1:23" s="43" customFormat="1" ht="33" customHeight="1" thickBot="1" x14ac:dyDescent="0.45">
      <c r="A7" s="153"/>
      <c r="B7" s="156"/>
      <c r="C7" s="47" t="s">
        <v>297</v>
      </c>
      <c r="D7" s="47" t="s">
        <v>298</v>
      </c>
      <c r="E7" s="114"/>
      <c r="F7" s="47" t="s">
        <v>299</v>
      </c>
      <c r="G7" s="47" t="s">
        <v>300</v>
      </c>
      <c r="H7" s="114"/>
      <c r="I7" s="114"/>
      <c r="J7" s="114"/>
      <c r="K7" s="114"/>
      <c r="L7" s="114"/>
      <c r="M7" s="114"/>
      <c r="N7" s="48" t="s">
        <v>301</v>
      </c>
      <c r="O7" s="48" t="s">
        <v>302</v>
      </c>
      <c r="P7" s="48" t="s">
        <v>301</v>
      </c>
      <c r="Q7" s="48" t="s">
        <v>302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303</v>
      </c>
      <c r="B8" s="51">
        <v>14</v>
      </c>
      <c r="C8" s="51">
        <v>14</v>
      </c>
      <c r="D8" s="51"/>
      <c r="E8" s="51"/>
      <c r="F8" s="51">
        <v>4</v>
      </c>
      <c r="G8" s="51"/>
      <c r="H8" s="51">
        <v>10</v>
      </c>
      <c r="I8" s="51">
        <v>4</v>
      </c>
      <c r="J8" s="51">
        <v>7</v>
      </c>
      <c r="K8" s="51">
        <v>1</v>
      </c>
      <c r="L8" s="51"/>
      <c r="M8" s="51">
        <v>2</v>
      </c>
      <c r="N8" s="51">
        <v>4</v>
      </c>
      <c r="O8" s="51"/>
      <c r="P8" s="51">
        <v>3</v>
      </c>
      <c r="Q8" s="51">
        <v>35</v>
      </c>
      <c r="R8" s="150">
        <v>817</v>
      </c>
      <c r="S8" s="150"/>
      <c r="T8" s="51">
        <v>521</v>
      </c>
      <c r="U8" s="51">
        <v>204</v>
      </c>
      <c r="V8" s="51">
        <v>92</v>
      </c>
      <c r="W8" s="83">
        <v>1</v>
      </c>
    </row>
    <row r="9" spans="1:23" s="43" customFormat="1" ht="23.05" customHeight="1" x14ac:dyDescent="0.4">
      <c r="A9" s="84" t="s">
        <v>304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>
        <v>2</v>
      </c>
      <c r="C10" s="57">
        <v>2</v>
      </c>
      <c r="D10" s="57"/>
      <c r="E10" s="57"/>
      <c r="F10" s="57">
        <v>2</v>
      </c>
      <c r="G10" s="57"/>
      <c r="H10" s="57"/>
      <c r="I10" s="57">
        <v>2</v>
      </c>
      <c r="J10" s="57"/>
      <c r="K10" s="57"/>
      <c r="L10" s="57"/>
      <c r="M10" s="57"/>
      <c r="N10" s="57">
        <v>4</v>
      </c>
      <c r="O10" s="57">
        <v>0</v>
      </c>
      <c r="P10" s="57">
        <v>3</v>
      </c>
      <c r="Q10" s="57">
        <v>55</v>
      </c>
      <c r="R10" s="145">
        <v>34</v>
      </c>
      <c r="S10" s="145"/>
      <c r="T10" s="57">
        <v>34</v>
      </c>
      <c r="U10" s="57">
        <v>0</v>
      </c>
      <c r="V10" s="57">
        <v>0</v>
      </c>
      <c r="W10" s="85">
        <v>1</v>
      </c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>
        <v>1</v>
      </c>
      <c r="G11" s="57"/>
      <c r="H11" s="57"/>
      <c r="I11" s="57">
        <v>1</v>
      </c>
      <c r="J11" s="57"/>
      <c r="K11" s="57"/>
      <c r="L11" s="57"/>
      <c r="M11" s="57"/>
      <c r="N11" s="57">
        <v>2</v>
      </c>
      <c r="O11" s="57">
        <v>0</v>
      </c>
      <c r="P11" s="57">
        <v>1</v>
      </c>
      <c r="Q11" s="57">
        <v>24</v>
      </c>
      <c r="R11" s="145">
        <v>55</v>
      </c>
      <c r="S11" s="145"/>
      <c r="T11" s="57">
        <v>40</v>
      </c>
      <c r="U11" s="57">
        <v>0</v>
      </c>
      <c r="V11" s="57">
        <v>15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</v>
      </c>
      <c r="C12" s="57">
        <v>1</v>
      </c>
      <c r="D12" s="57"/>
      <c r="E12" s="57"/>
      <c r="F12" s="57"/>
      <c r="G12" s="57"/>
      <c r="H12" s="57">
        <v>1</v>
      </c>
      <c r="I12" s="57"/>
      <c r="J12" s="57">
        <v>1</v>
      </c>
      <c r="K12" s="57"/>
      <c r="L12" s="57"/>
      <c r="M12" s="57"/>
      <c r="N12" s="57"/>
      <c r="O12" s="57"/>
      <c r="P12" s="57">
        <v>4</v>
      </c>
      <c r="Q12" s="57">
        <v>0</v>
      </c>
      <c r="R12" s="145">
        <v>54</v>
      </c>
      <c r="S12" s="145"/>
      <c r="T12" s="57">
        <v>33</v>
      </c>
      <c r="U12" s="57">
        <v>21</v>
      </c>
      <c r="V12" s="57">
        <v>0</v>
      </c>
      <c r="W12" s="85">
        <v>1</v>
      </c>
    </row>
    <row r="13" spans="1:23" s="43" customFormat="1" ht="23.05" customHeight="1" x14ac:dyDescent="0.4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>
        <v>1</v>
      </c>
      <c r="K13" s="57"/>
      <c r="L13" s="57"/>
      <c r="M13" s="57"/>
      <c r="N13" s="57"/>
      <c r="O13" s="57"/>
      <c r="P13" s="57">
        <v>8</v>
      </c>
      <c r="Q13" s="57">
        <v>41</v>
      </c>
      <c r="R13" s="145">
        <v>317</v>
      </c>
      <c r="S13" s="145"/>
      <c r="T13" s="57">
        <v>143</v>
      </c>
      <c r="U13" s="57">
        <v>124</v>
      </c>
      <c r="V13" s="57">
        <v>50</v>
      </c>
      <c r="W13" s="85">
        <v>1</v>
      </c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>
        <v>2</v>
      </c>
      <c r="C16" s="57">
        <v>2</v>
      </c>
      <c r="D16" s="57"/>
      <c r="E16" s="57"/>
      <c r="F16" s="57"/>
      <c r="G16" s="57"/>
      <c r="H16" s="57">
        <v>2</v>
      </c>
      <c r="I16" s="57">
        <v>1</v>
      </c>
      <c r="J16" s="57">
        <v>1</v>
      </c>
      <c r="K16" s="57"/>
      <c r="L16" s="57"/>
      <c r="M16" s="57"/>
      <c r="N16" s="57"/>
      <c r="O16" s="57"/>
      <c r="P16" s="57">
        <v>4</v>
      </c>
      <c r="Q16" s="57">
        <v>0</v>
      </c>
      <c r="R16" s="145">
        <v>108</v>
      </c>
      <c r="S16" s="145"/>
      <c r="T16" s="57">
        <v>108</v>
      </c>
      <c r="U16" s="57">
        <v>0</v>
      </c>
      <c r="V16" s="57">
        <v>0</v>
      </c>
      <c r="W16" s="85">
        <v>1</v>
      </c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/>
      <c r="K17" s="57">
        <v>1</v>
      </c>
      <c r="L17" s="57"/>
      <c r="M17" s="57"/>
      <c r="N17" s="57"/>
      <c r="O17" s="57"/>
      <c r="P17" s="57">
        <v>1</v>
      </c>
      <c r="Q17" s="57">
        <v>40</v>
      </c>
      <c r="R17" s="145">
        <v>12</v>
      </c>
      <c r="S17" s="145"/>
      <c r="T17" s="57">
        <v>12</v>
      </c>
      <c r="U17" s="57">
        <v>0</v>
      </c>
      <c r="V17" s="57">
        <v>0</v>
      </c>
      <c r="W17" s="85">
        <v>1</v>
      </c>
    </row>
    <row r="18" spans="1:28" s="43" customFormat="1" ht="23.05" customHeight="1" x14ac:dyDescent="0.4">
      <c r="A18" s="86" t="s">
        <v>69</v>
      </c>
      <c r="B18" s="57">
        <v>2</v>
      </c>
      <c r="C18" s="57">
        <v>2</v>
      </c>
      <c r="D18" s="57"/>
      <c r="E18" s="57"/>
      <c r="F18" s="57"/>
      <c r="G18" s="57"/>
      <c r="H18" s="57">
        <v>2</v>
      </c>
      <c r="I18" s="57"/>
      <c r="J18" s="57">
        <v>2</v>
      </c>
      <c r="K18" s="57"/>
      <c r="L18" s="57"/>
      <c r="M18" s="57"/>
      <c r="N18" s="57"/>
      <c r="O18" s="57"/>
      <c r="P18" s="57">
        <v>2</v>
      </c>
      <c r="Q18" s="57">
        <v>3</v>
      </c>
      <c r="R18" s="145">
        <v>32</v>
      </c>
      <c r="S18" s="145"/>
      <c r="T18" s="57">
        <v>20</v>
      </c>
      <c r="U18" s="57">
        <v>2</v>
      </c>
      <c r="V18" s="57">
        <v>10</v>
      </c>
      <c r="W18" s="85">
        <v>1</v>
      </c>
    </row>
    <row r="19" spans="1:28" s="43" customFormat="1" ht="23.05" customHeight="1" x14ac:dyDescent="0.4">
      <c r="A19" s="86" t="s">
        <v>70</v>
      </c>
      <c r="B19" s="57">
        <v>1</v>
      </c>
      <c r="C19" s="57">
        <v>1</v>
      </c>
      <c r="D19" s="57"/>
      <c r="E19" s="57"/>
      <c r="F19" s="57"/>
      <c r="G19" s="57"/>
      <c r="H19" s="57">
        <v>1</v>
      </c>
      <c r="I19" s="57"/>
      <c r="J19" s="57"/>
      <c r="K19" s="57"/>
      <c r="L19" s="57"/>
      <c r="M19" s="57">
        <v>1</v>
      </c>
      <c r="N19" s="57"/>
      <c r="O19" s="57"/>
      <c r="P19" s="57">
        <v>1</v>
      </c>
      <c r="Q19" s="57">
        <v>30</v>
      </c>
      <c r="R19" s="145">
        <v>25</v>
      </c>
      <c r="S19" s="145"/>
      <c r="T19" s="57">
        <v>9</v>
      </c>
      <c r="U19" s="57">
        <v>16</v>
      </c>
      <c r="V19" s="57">
        <v>0</v>
      </c>
      <c r="W19" s="85">
        <v>1</v>
      </c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/>
      <c r="J20" s="57">
        <v>1</v>
      </c>
      <c r="K20" s="57"/>
      <c r="L20" s="57"/>
      <c r="M20" s="57"/>
      <c r="N20" s="57">
        <v>6</v>
      </c>
      <c r="O20" s="57">
        <v>0</v>
      </c>
      <c r="P20" s="57">
        <v>9</v>
      </c>
      <c r="Q20" s="57">
        <v>0</v>
      </c>
      <c r="R20" s="145">
        <v>69</v>
      </c>
      <c r="S20" s="145"/>
      <c r="T20" s="57">
        <v>27</v>
      </c>
      <c r="U20" s="57">
        <v>25</v>
      </c>
      <c r="V20" s="57">
        <v>17</v>
      </c>
      <c r="W20" s="85">
        <v>1</v>
      </c>
    </row>
    <row r="21" spans="1:28" s="43" customFormat="1" ht="23.05" customHeight="1" x14ac:dyDescent="0.4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>
        <v>1</v>
      </c>
      <c r="K21" s="57"/>
      <c r="L21" s="57"/>
      <c r="M21" s="57"/>
      <c r="N21" s="57"/>
      <c r="O21" s="57"/>
      <c r="P21" s="57">
        <v>2</v>
      </c>
      <c r="Q21" s="57">
        <v>0</v>
      </c>
      <c r="R21" s="145">
        <v>90</v>
      </c>
      <c r="S21" s="145"/>
      <c r="T21" s="57">
        <v>74</v>
      </c>
      <c r="U21" s="57">
        <v>16</v>
      </c>
      <c r="V21" s="57">
        <v>0</v>
      </c>
      <c r="W21" s="85">
        <v>1</v>
      </c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/>
      <c r="J25" s="79"/>
      <c r="K25" s="79"/>
      <c r="L25" s="79"/>
      <c r="M25" s="79">
        <v>1</v>
      </c>
      <c r="N25" s="79"/>
      <c r="O25" s="79"/>
      <c r="P25" s="79">
        <v>2</v>
      </c>
      <c r="Q25" s="79">
        <v>0</v>
      </c>
      <c r="R25" s="157">
        <v>21</v>
      </c>
      <c r="S25" s="157"/>
      <c r="T25" s="79">
        <v>21</v>
      </c>
      <c r="U25" s="79">
        <v>0</v>
      </c>
      <c r="V25" s="79">
        <v>0</v>
      </c>
      <c r="W25" s="88">
        <v>1</v>
      </c>
    </row>
    <row r="26" spans="1:28" s="43" customFormat="1" ht="24.05" customHeight="1" x14ac:dyDescent="0.4">
      <c r="A26" s="58" t="s">
        <v>305</v>
      </c>
      <c r="B26" s="80"/>
      <c r="E26" s="75"/>
      <c r="F26" s="76"/>
      <c r="H26" s="43" t="s">
        <v>306</v>
      </c>
      <c r="J26" s="70"/>
      <c r="N26" s="70"/>
      <c r="O26" s="76"/>
      <c r="Q26" s="76"/>
      <c r="T26" s="77"/>
      <c r="U26" s="78"/>
      <c r="V26" s="78"/>
      <c r="W26" s="81" t="s">
        <v>307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308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309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sqref="A1:W29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440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460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v>8</v>
      </c>
      <c r="C8" s="51">
        <v>8</v>
      </c>
      <c r="D8" s="51"/>
      <c r="E8" s="51"/>
      <c r="F8" s="51">
        <v>2</v>
      </c>
      <c r="G8" s="51"/>
      <c r="H8" s="51">
        <v>6</v>
      </c>
      <c r="I8" s="51">
        <v>2</v>
      </c>
      <c r="J8" s="51">
        <v>4</v>
      </c>
      <c r="K8" s="51"/>
      <c r="L8" s="51"/>
      <c r="M8" s="51">
        <v>2</v>
      </c>
      <c r="N8" s="51">
        <v>2</v>
      </c>
      <c r="O8" s="51">
        <v>15</v>
      </c>
      <c r="P8" s="51">
        <v>1</v>
      </c>
      <c r="Q8" s="51">
        <v>46</v>
      </c>
      <c r="R8" s="150">
        <v>344</v>
      </c>
      <c r="S8" s="150"/>
      <c r="T8" s="51">
        <v>268</v>
      </c>
      <c r="U8" s="51">
        <v>29</v>
      </c>
      <c r="V8" s="51">
        <v>47</v>
      </c>
      <c r="W8" s="83">
        <v>1</v>
      </c>
    </row>
    <row r="9" spans="1:23" s="43" customFormat="1" ht="23.05" customHeight="1" x14ac:dyDescent="0.4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3</v>
      </c>
      <c r="C11" s="57">
        <v>3</v>
      </c>
      <c r="D11" s="57"/>
      <c r="E11" s="57"/>
      <c r="F11" s="57">
        <v>1</v>
      </c>
      <c r="G11" s="57"/>
      <c r="H11" s="57">
        <v>2</v>
      </c>
      <c r="I11" s="57"/>
      <c r="J11" s="57">
        <v>2</v>
      </c>
      <c r="K11" s="57"/>
      <c r="L11" s="57"/>
      <c r="M11" s="57">
        <v>1</v>
      </c>
      <c r="N11" s="57">
        <v>2</v>
      </c>
      <c r="O11" s="57">
        <v>0</v>
      </c>
      <c r="P11" s="57">
        <v>1</v>
      </c>
      <c r="Q11" s="57">
        <v>35</v>
      </c>
      <c r="R11" s="145">
        <v>206</v>
      </c>
      <c r="S11" s="145"/>
      <c r="T11" s="57">
        <v>145</v>
      </c>
      <c r="U11" s="57">
        <v>29</v>
      </c>
      <c r="V11" s="57">
        <v>32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</v>
      </c>
      <c r="C12" s="57">
        <v>1</v>
      </c>
      <c r="D12" s="57"/>
      <c r="E12" s="57"/>
      <c r="F12" s="57">
        <v>1</v>
      </c>
      <c r="G12" s="57"/>
      <c r="H12" s="57"/>
      <c r="I12" s="57">
        <v>1</v>
      </c>
      <c r="J12" s="57"/>
      <c r="K12" s="57"/>
      <c r="L12" s="57"/>
      <c r="M12" s="57"/>
      <c r="N12" s="57">
        <v>2</v>
      </c>
      <c r="O12" s="57">
        <v>30</v>
      </c>
      <c r="P12" s="57">
        <v>1</v>
      </c>
      <c r="Q12" s="57">
        <v>25</v>
      </c>
      <c r="R12" s="145">
        <v>23</v>
      </c>
      <c r="S12" s="145"/>
      <c r="T12" s="57">
        <v>23</v>
      </c>
      <c r="U12" s="57"/>
      <c r="V12" s="57"/>
      <c r="W12" s="85">
        <v>1</v>
      </c>
    </row>
    <row r="13" spans="1:23" s="43" customFormat="1" ht="23.05" customHeight="1" x14ac:dyDescent="0.4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>
        <v>1</v>
      </c>
      <c r="K13" s="57"/>
      <c r="L13" s="57"/>
      <c r="M13" s="57"/>
      <c r="N13" s="57"/>
      <c r="O13" s="57"/>
      <c r="P13" s="57">
        <v>2</v>
      </c>
      <c r="Q13" s="57">
        <v>20</v>
      </c>
      <c r="R13" s="145">
        <v>58</v>
      </c>
      <c r="S13" s="145"/>
      <c r="T13" s="57">
        <v>58</v>
      </c>
      <c r="U13" s="57"/>
      <c r="V13" s="57"/>
      <c r="W13" s="85">
        <v>1</v>
      </c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1</v>
      </c>
      <c r="C15" s="57">
        <v>1</v>
      </c>
      <c r="D15" s="57"/>
      <c r="E15" s="57"/>
      <c r="F15" s="57"/>
      <c r="G15" s="57"/>
      <c r="H15" s="57">
        <v>1</v>
      </c>
      <c r="I15" s="57"/>
      <c r="J15" s="57"/>
      <c r="K15" s="57"/>
      <c r="L15" s="57"/>
      <c r="M15" s="57">
        <v>1</v>
      </c>
      <c r="N15" s="57"/>
      <c r="O15" s="57"/>
      <c r="P15" s="57">
        <v>1</v>
      </c>
      <c r="Q15" s="57">
        <v>30</v>
      </c>
      <c r="R15" s="145">
        <v>18</v>
      </c>
      <c r="S15" s="145"/>
      <c r="T15" s="57">
        <v>18</v>
      </c>
      <c r="U15" s="57"/>
      <c r="V15" s="57"/>
      <c r="W15" s="85">
        <v>1</v>
      </c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>
        <v>3</v>
      </c>
      <c r="Q18" s="57">
        <v>30</v>
      </c>
      <c r="R18" s="145">
        <v>6</v>
      </c>
      <c r="S18" s="145"/>
      <c r="T18" s="57">
        <v>6</v>
      </c>
      <c r="U18" s="57"/>
      <c r="V18" s="57"/>
      <c r="W18" s="85">
        <v>1</v>
      </c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>
        <v>1</v>
      </c>
      <c r="K21" s="57"/>
      <c r="L21" s="57"/>
      <c r="M21" s="57"/>
      <c r="N21" s="57"/>
      <c r="O21" s="57"/>
      <c r="P21" s="57"/>
      <c r="Q21" s="57">
        <v>38</v>
      </c>
      <c r="R21" s="145">
        <v>33</v>
      </c>
      <c r="S21" s="145"/>
      <c r="T21" s="57">
        <v>18</v>
      </c>
      <c r="U21" s="57"/>
      <c r="V21" s="57">
        <v>15</v>
      </c>
      <c r="W21" s="85">
        <v>1</v>
      </c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461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459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W8" sqref="W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354</v>
      </c>
      <c r="B1" s="137" t="s">
        <v>355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356</v>
      </c>
      <c r="T1" s="120"/>
      <c r="U1" s="120"/>
      <c r="V1" s="104" t="s">
        <v>357</v>
      </c>
      <c r="W1" s="105"/>
    </row>
    <row r="2" spans="1:23" s="43" customFormat="1" ht="29.1" customHeight="1" thickBot="1" x14ac:dyDescent="0.45">
      <c r="A2" s="44" t="s">
        <v>358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359</v>
      </c>
      <c r="T2" s="122"/>
      <c r="U2" s="122"/>
      <c r="V2" s="106" t="s">
        <v>360</v>
      </c>
      <c r="W2" s="107"/>
    </row>
    <row r="3" spans="1:23" ht="29.95" customHeight="1" x14ac:dyDescent="0.4">
      <c r="A3" s="108" t="s">
        <v>361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395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362</v>
      </c>
      <c r="C5" s="115" t="s">
        <v>363</v>
      </c>
      <c r="D5" s="115"/>
      <c r="E5" s="115"/>
      <c r="F5" s="115" t="s">
        <v>364</v>
      </c>
      <c r="G5" s="115"/>
      <c r="H5" s="115"/>
      <c r="I5" s="115" t="s">
        <v>365</v>
      </c>
      <c r="J5" s="115"/>
      <c r="K5" s="115"/>
      <c r="L5" s="115"/>
      <c r="M5" s="115"/>
      <c r="N5" s="115" t="s">
        <v>366</v>
      </c>
      <c r="O5" s="115"/>
      <c r="P5" s="115"/>
      <c r="Q5" s="115"/>
      <c r="R5" s="115" t="s">
        <v>367</v>
      </c>
      <c r="S5" s="115"/>
      <c r="T5" s="115"/>
      <c r="U5" s="115"/>
      <c r="V5" s="115"/>
      <c r="W5" s="158" t="s">
        <v>368</v>
      </c>
    </row>
    <row r="6" spans="1:23" s="43" customFormat="1" ht="33" customHeight="1" x14ac:dyDescent="0.4">
      <c r="A6" s="152"/>
      <c r="B6" s="155"/>
      <c r="C6" s="116" t="s">
        <v>369</v>
      </c>
      <c r="D6" s="116"/>
      <c r="E6" s="113" t="s">
        <v>370</v>
      </c>
      <c r="F6" s="116" t="s">
        <v>371</v>
      </c>
      <c r="G6" s="116"/>
      <c r="H6" s="113" t="s">
        <v>372</v>
      </c>
      <c r="I6" s="113" t="s">
        <v>373</v>
      </c>
      <c r="J6" s="113" t="s">
        <v>374</v>
      </c>
      <c r="K6" s="113" t="s">
        <v>375</v>
      </c>
      <c r="L6" s="113" t="s">
        <v>376</v>
      </c>
      <c r="M6" s="113" t="s">
        <v>377</v>
      </c>
      <c r="N6" s="116" t="s">
        <v>371</v>
      </c>
      <c r="O6" s="116"/>
      <c r="P6" s="116" t="s">
        <v>378</v>
      </c>
      <c r="Q6" s="116"/>
      <c r="R6" s="146" t="s">
        <v>379</v>
      </c>
      <c r="S6" s="147"/>
      <c r="T6" s="111" t="s">
        <v>380</v>
      </c>
      <c r="U6" s="111" t="s">
        <v>381</v>
      </c>
      <c r="V6" s="111" t="s">
        <v>382</v>
      </c>
      <c r="W6" s="159"/>
    </row>
    <row r="7" spans="1:23" s="43" customFormat="1" ht="33" customHeight="1" thickBot="1" x14ac:dyDescent="0.45">
      <c r="A7" s="153"/>
      <c r="B7" s="156"/>
      <c r="C7" s="47" t="s">
        <v>383</v>
      </c>
      <c r="D7" s="47" t="s">
        <v>384</v>
      </c>
      <c r="E7" s="114"/>
      <c r="F7" s="47" t="s">
        <v>385</v>
      </c>
      <c r="G7" s="47" t="s">
        <v>386</v>
      </c>
      <c r="H7" s="114"/>
      <c r="I7" s="114"/>
      <c r="J7" s="114"/>
      <c r="K7" s="114"/>
      <c r="L7" s="114"/>
      <c r="M7" s="114"/>
      <c r="N7" s="48" t="s">
        <v>387</v>
      </c>
      <c r="O7" s="48" t="s">
        <v>388</v>
      </c>
      <c r="P7" s="48" t="s">
        <v>387</v>
      </c>
      <c r="Q7" s="48" t="s">
        <v>388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389</v>
      </c>
      <c r="B8" s="51">
        <v>9</v>
      </c>
      <c r="C8" s="51">
        <v>7</v>
      </c>
      <c r="D8" s="51">
        <v>2</v>
      </c>
      <c r="E8" s="51"/>
      <c r="F8" s="51">
        <v>2</v>
      </c>
      <c r="G8" s="51"/>
      <c r="H8" s="51">
        <v>7</v>
      </c>
      <c r="I8" s="51">
        <v>3</v>
      </c>
      <c r="J8" s="51">
        <v>5</v>
      </c>
      <c r="K8" s="51"/>
      <c r="L8" s="51"/>
      <c r="M8" s="51">
        <v>1</v>
      </c>
      <c r="N8" s="51">
        <v>3</v>
      </c>
      <c r="O8" s="51">
        <v>30</v>
      </c>
      <c r="P8" s="51">
        <v>2</v>
      </c>
      <c r="Q8" s="51">
        <v>50</v>
      </c>
      <c r="R8" s="150">
        <v>412</v>
      </c>
      <c r="S8" s="150"/>
      <c r="T8" s="51">
        <v>337</v>
      </c>
      <c r="U8" s="51">
        <v>15</v>
      </c>
      <c r="V8" s="51">
        <v>60</v>
      </c>
      <c r="W8" s="83" t="s">
        <v>545</v>
      </c>
    </row>
    <row r="9" spans="1:23" s="43" customFormat="1" ht="23.05" customHeight="1" x14ac:dyDescent="0.4">
      <c r="A9" s="84" t="s">
        <v>390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3</v>
      </c>
      <c r="O9" s="57">
        <v>0</v>
      </c>
      <c r="P9" s="57">
        <v>2</v>
      </c>
      <c r="Q9" s="57">
        <v>10</v>
      </c>
      <c r="R9" s="145">
        <v>64</v>
      </c>
      <c r="S9" s="145"/>
      <c r="T9" s="57">
        <v>64</v>
      </c>
      <c r="U9" s="57"/>
      <c r="V9" s="57"/>
      <c r="W9" s="85">
        <v>1</v>
      </c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/>
      <c r="M10" s="57"/>
      <c r="N10" s="57">
        <v>4</v>
      </c>
      <c r="O10" s="57">
        <v>0</v>
      </c>
      <c r="P10" s="57">
        <v>4</v>
      </c>
      <c r="Q10" s="57">
        <v>0</v>
      </c>
      <c r="R10" s="145">
        <v>21</v>
      </c>
      <c r="S10" s="145"/>
      <c r="T10" s="57">
        <v>21</v>
      </c>
      <c r="U10" s="57"/>
      <c r="V10" s="57"/>
      <c r="W10" s="85">
        <v>1</v>
      </c>
    </row>
    <row r="11" spans="1:23" s="43" customFormat="1" ht="23.05" customHeight="1" x14ac:dyDescent="0.4">
      <c r="A11" s="86" t="s">
        <v>62</v>
      </c>
      <c r="B11" s="57">
        <v>3</v>
      </c>
      <c r="C11" s="57">
        <v>3</v>
      </c>
      <c r="D11" s="57"/>
      <c r="E11" s="57"/>
      <c r="F11" s="57"/>
      <c r="G11" s="57"/>
      <c r="H11" s="57">
        <v>3</v>
      </c>
      <c r="I11" s="57">
        <v>1</v>
      </c>
      <c r="J11" s="57">
        <v>2</v>
      </c>
      <c r="K11" s="57"/>
      <c r="L11" s="57"/>
      <c r="M11" s="57"/>
      <c r="N11" s="57"/>
      <c r="O11" s="57"/>
      <c r="P11" s="57">
        <v>2</v>
      </c>
      <c r="Q11" s="57">
        <v>3</v>
      </c>
      <c r="R11" s="145">
        <v>143</v>
      </c>
      <c r="S11" s="145"/>
      <c r="T11" s="57">
        <v>106</v>
      </c>
      <c r="U11" s="57">
        <v>11</v>
      </c>
      <c r="V11" s="57">
        <v>26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1</v>
      </c>
      <c r="D15" s="57">
        <v>1</v>
      </c>
      <c r="E15" s="57"/>
      <c r="F15" s="57"/>
      <c r="G15" s="57"/>
      <c r="H15" s="57">
        <v>2</v>
      </c>
      <c r="I15" s="57">
        <v>1</v>
      </c>
      <c r="J15" s="57"/>
      <c r="K15" s="57"/>
      <c r="L15" s="57"/>
      <c r="M15" s="57">
        <v>1</v>
      </c>
      <c r="N15" s="57"/>
      <c r="O15" s="57"/>
      <c r="P15" s="57">
        <v>5</v>
      </c>
      <c r="Q15" s="57">
        <v>30</v>
      </c>
      <c r="R15" s="145">
        <v>132</v>
      </c>
      <c r="S15" s="145"/>
      <c r="T15" s="57">
        <v>112</v>
      </c>
      <c r="U15" s="57"/>
      <c r="V15" s="57">
        <v>20</v>
      </c>
      <c r="W15" s="85">
        <v>1</v>
      </c>
    </row>
    <row r="16" spans="1:23" s="43" customFormat="1" ht="23.05" customHeight="1" x14ac:dyDescent="0.4">
      <c r="A16" s="86" t="s">
        <v>67</v>
      </c>
      <c r="B16" s="57">
        <v>1</v>
      </c>
      <c r="C16" s="57">
        <v>1</v>
      </c>
      <c r="D16" s="57"/>
      <c r="E16" s="57"/>
      <c r="F16" s="57"/>
      <c r="G16" s="57"/>
      <c r="H16" s="57">
        <v>1</v>
      </c>
      <c r="I16" s="57"/>
      <c r="J16" s="57">
        <v>1</v>
      </c>
      <c r="K16" s="57"/>
      <c r="L16" s="57"/>
      <c r="M16" s="57"/>
      <c r="N16" s="57"/>
      <c r="O16" s="57"/>
      <c r="P16" s="57">
        <v>1</v>
      </c>
      <c r="Q16" s="57">
        <v>11</v>
      </c>
      <c r="R16" s="145">
        <v>24</v>
      </c>
      <c r="S16" s="145"/>
      <c r="T16" s="57">
        <v>24</v>
      </c>
      <c r="U16" s="57"/>
      <c r="V16" s="57"/>
      <c r="W16" s="85">
        <v>1</v>
      </c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>
        <v>1</v>
      </c>
      <c r="C23" s="57">
        <v>1</v>
      </c>
      <c r="D23" s="57"/>
      <c r="E23" s="57"/>
      <c r="F23" s="57"/>
      <c r="G23" s="57"/>
      <c r="H23" s="57">
        <v>1</v>
      </c>
      <c r="I23" s="57"/>
      <c r="J23" s="57">
        <v>1</v>
      </c>
      <c r="K23" s="57"/>
      <c r="L23" s="57"/>
      <c r="M23" s="57"/>
      <c r="N23" s="57"/>
      <c r="O23" s="57"/>
      <c r="P23" s="57">
        <v>1</v>
      </c>
      <c r="Q23" s="57">
        <v>0</v>
      </c>
      <c r="R23" s="145">
        <v>28</v>
      </c>
      <c r="S23" s="145"/>
      <c r="T23" s="57">
        <v>10</v>
      </c>
      <c r="U23" s="57">
        <v>4</v>
      </c>
      <c r="V23" s="57">
        <v>14</v>
      </c>
      <c r="W23" s="85">
        <v>1</v>
      </c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391</v>
      </c>
      <c r="B26" s="80"/>
      <c r="E26" s="75"/>
      <c r="F26" s="76"/>
      <c r="H26" s="43" t="s">
        <v>392</v>
      </c>
      <c r="J26" s="70"/>
      <c r="N26" s="70"/>
      <c r="O26" s="76"/>
      <c r="Q26" s="76"/>
      <c r="T26" s="77"/>
      <c r="U26" s="78"/>
      <c r="V26" s="78"/>
      <c r="W26" s="81" t="s">
        <v>396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393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394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sqref="A1:W29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440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444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v>6</v>
      </c>
      <c r="C8" s="51">
        <v>3</v>
      </c>
      <c r="D8" s="51">
        <v>3</v>
      </c>
      <c r="E8" s="51"/>
      <c r="F8" s="51">
        <v>3</v>
      </c>
      <c r="G8" s="51"/>
      <c r="H8" s="51">
        <v>3</v>
      </c>
      <c r="I8" s="51">
        <v>3</v>
      </c>
      <c r="J8" s="51">
        <v>2</v>
      </c>
      <c r="K8" s="51"/>
      <c r="L8" s="51"/>
      <c r="M8" s="51">
        <v>1</v>
      </c>
      <c r="N8" s="51">
        <v>2</v>
      </c>
      <c r="O8" s="51">
        <v>50</v>
      </c>
      <c r="P8" s="51">
        <v>2</v>
      </c>
      <c r="Q8" s="51">
        <v>30</v>
      </c>
      <c r="R8" s="150">
        <v>155</v>
      </c>
      <c r="S8" s="150"/>
      <c r="T8" s="51">
        <v>120</v>
      </c>
      <c r="U8" s="51">
        <v>20</v>
      </c>
      <c r="V8" s="51">
        <v>15</v>
      </c>
      <c r="W8" s="83">
        <v>1</v>
      </c>
    </row>
    <row r="9" spans="1:23" s="43" customFormat="1" ht="23.05" customHeight="1" x14ac:dyDescent="0.4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/>
      <c r="G10" s="57"/>
      <c r="H10" s="57">
        <v>1</v>
      </c>
      <c r="I10" s="57"/>
      <c r="J10" s="57">
        <v>1</v>
      </c>
      <c r="K10" s="57"/>
      <c r="L10" s="57"/>
      <c r="M10" s="57"/>
      <c r="N10" s="57"/>
      <c r="O10" s="57"/>
      <c r="P10" s="57">
        <v>1</v>
      </c>
      <c r="Q10" s="57">
        <v>33</v>
      </c>
      <c r="R10" s="145">
        <v>19</v>
      </c>
      <c r="S10" s="145"/>
      <c r="T10" s="57">
        <v>19</v>
      </c>
      <c r="U10" s="57"/>
      <c r="V10" s="57"/>
      <c r="W10" s="85">
        <v>1</v>
      </c>
    </row>
    <row r="11" spans="1:23" s="43" customFormat="1" ht="23.05" customHeight="1" x14ac:dyDescent="0.4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5"/>
      <c r="S11" s="145"/>
      <c r="T11" s="57"/>
      <c r="U11" s="57"/>
      <c r="V11" s="57"/>
      <c r="W11" s="85"/>
    </row>
    <row r="12" spans="1:23" s="43" customFormat="1" ht="23.05" customHeight="1" x14ac:dyDescent="0.4">
      <c r="A12" s="86" t="s">
        <v>63</v>
      </c>
      <c r="B12" s="57">
        <v>1</v>
      </c>
      <c r="C12" s="57"/>
      <c r="D12" s="57">
        <v>1</v>
      </c>
      <c r="E12" s="57"/>
      <c r="F12" s="57"/>
      <c r="G12" s="57"/>
      <c r="H12" s="57">
        <v>1</v>
      </c>
      <c r="I12" s="57"/>
      <c r="J12" s="57"/>
      <c r="K12" s="57"/>
      <c r="L12" s="57"/>
      <c r="M12" s="57">
        <v>1</v>
      </c>
      <c r="N12" s="57"/>
      <c r="O12" s="57"/>
      <c r="P12" s="57">
        <v>3</v>
      </c>
      <c r="Q12" s="57">
        <v>0</v>
      </c>
      <c r="R12" s="145">
        <v>14</v>
      </c>
      <c r="S12" s="145"/>
      <c r="T12" s="57">
        <v>14</v>
      </c>
      <c r="U12" s="57"/>
      <c r="V12" s="57"/>
      <c r="W12" s="85">
        <v>1</v>
      </c>
    </row>
    <row r="13" spans="1:23" s="43" customFormat="1" ht="23.05" customHeight="1" x14ac:dyDescent="0.4">
      <c r="A13" s="86" t="s">
        <v>64</v>
      </c>
      <c r="B13" s="57">
        <v>1</v>
      </c>
      <c r="C13" s="57"/>
      <c r="D13" s="57">
        <v>1</v>
      </c>
      <c r="E13" s="57"/>
      <c r="F13" s="57"/>
      <c r="G13" s="57"/>
      <c r="H13" s="57">
        <v>1</v>
      </c>
      <c r="I13" s="57"/>
      <c r="J13" s="57">
        <v>1</v>
      </c>
      <c r="K13" s="57"/>
      <c r="L13" s="57"/>
      <c r="M13" s="57"/>
      <c r="N13" s="57"/>
      <c r="O13" s="57"/>
      <c r="P13" s="57">
        <v>3</v>
      </c>
      <c r="Q13" s="57">
        <v>0</v>
      </c>
      <c r="R13" s="145">
        <v>19</v>
      </c>
      <c r="S13" s="145"/>
      <c r="T13" s="57">
        <v>19</v>
      </c>
      <c r="U13" s="57"/>
      <c r="V13" s="57"/>
      <c r="W13" s="85">
        <v>1</v>
      </c>
    </row>
    <row r="14" spans="1:23" s="43" customFormat="1" ht="23.05" customHeight="1" x14ac:dyDescent="0.4">
      <c r="A14" s="86" t="s">
        <v>65</v>
      </c>
      <c r="B14" s="57">
        <v>1</v>
      </c>
      <c r="C14" s="57"/>
      <c r="D14" s="57">
        <v>1</v>
      </c>
      <c r="E14" s="57"/>
      <c r="F14" s="57">
        <v>1</v>
      </c>
      <c r="G14" s="57"/>
      <c r="H14" s="57"/>
      <c r="I14" s="57">
        <v>1</v>
      </c>
      <c r="J14" s="57"/>
      <c r="K14" s="57"/>
      <c r="L14" s="57"/>
      <c r="M14" s="57"/>
      <c r="N14" s="57">
        <v>4</v>
      </c>
      <c r="O14" s="57">
        <v>0</v>
      </c>
      <c r="P14" s="57">
        <v>4</v>
      </c>
      <c r="Q14" s="57">
        <v>0</v>
      </c>
      <c r="R14" s="145">
        <v>40</v>
      </c>
      <c r="S14" s="145"/>
      <c r="T14" s="57">
        <v>25</v>
      </c>
      <c r="U14" s="57"/>
      <c r="V14" s="57">
        <v>15</v>
      </c>
      <c r="W14" s="85">
        <v>1</v>
      </c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2</v>
      </c>
      <c r="C18" s="57">
        <v>2</v>
      </c>
      <c r="D18" s="57"/>
      <c r="E18" s="57"/>
      <c r="F18" s="57">
        <v>2</v>
      </c>
      <c r="G18" s="57"/>
      <c r="H18" s="57"/>
      <c r="I18" s="57">
        <v>2</v>
      </c>
      <c r="J18" s="57"/>
      <c r="K18" s="57"/>
      <c r="L18" s="57"/>
      <c r="M18" s="57"/>
      <c r="N18" s="57">
        <v>2</v>
      </c>
      <c r="O18" s="57">
        <v>15</v>
      </c>
      <c r="P18" s="57">
        <v>1</v>
      </c>
      <c r="Q18" s="57">
        <v>45</v>
      </c>
      <c r="R18" s="145">
        <v>63</v>
      </c>
      <c r="S18" s="145"/>
      <c r="T18" s="57">
        <v>43</v>
      </c>
      <c r="U18" s="57">
        <v>20</v>
      </c>
      <c r="V18" s="57"/>
      <c r="W18" s="85">
        <v>1</v>
      </c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458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459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4" zoomScale="75" zoomScaleNormal="75" workbookViewId="0">
      <selection activeCell="T22" sqref="T22:T25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440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444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v>12</v>
      </c>
      <c r="C8" s="51">
        <v>8</v>
      </c>
      <c r="D8" s="51">
        <v>4</v>
      </c>
      <c r="E8" s="51"/>
      <c r="F8" s="51">
        <v>4</v>
      </c>
      <c r="G8" s="51">
        <v>3</v>
      </c>
      <c r="H8" s="51">
        <v>5</v>
      </c>
      <c r="I8" s="51">
        <v>4</v>
      </c>
      <c r="J8" s="51">
        <v>7</v>
      </c>
      <c r="K8" s="51"/>
      <c r="L8" s="51"/>
      <c r="M8" s="51">
        <v>1</v>
      </c>
      <c r="N8" s="51">
        <v>3</v>
      </c>
      <c r="O8" s="51">
        <v>51</v>
      </c>
      <c r="P8" s="51">
        <v>2</v>
      </c>
      <c r="Q8" s="51">
        <v>40</v>
      </c>
      <c r="R8" s="150">
        <v>510</v>
      </c>
      <c r="S8" s="150"/>
      <c r="T8" s="51">
        <v>393</v>
      </c>
      <c r="U8" s="51">
        <v>63</v>
      </c>
      <c r="V8" s="51">
        <v>54</v>
      </c>
      <c r="W8" s="83"/>
    </row>
    <row r="9" spans="1:23" s="43" customFormat="1" ht="23.05" customHeight="1" x14ac:dyDescent="0.4">
      <c r="A9" s="84" t="s">
        <v>456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4</v>
      </c>
      <c r="O9" s="57">
        <v>0</v>
      </c>
      <c r="P9" s="57">
        <v>4</v>
      </c>
      <c r="Q9" s="57">
        <v>0</v>
      </c>
      <c r="R9" s="145">
        <v>105</v>
      </c>
      <c r="S9" s="145"/>
      <c r="T9" s="57">
        <v>105</v>
      </c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>
        <v>1</v>
      </c>
      <c r="K11" s="57"/>
      <c r="L11" s="57"/>
      <c r="M11" s="57"/>
      <c r="N11" s="57"/>
      <c r="O11" s="57"/>
      <c r="P11" s="57">
        <v>1</v>
      </c>
      <c r="Q11" s="57">
        <v>30</v>
      </c>
      <c r="R11" s="145">
        <v>74</v>
      </c>
      <c r="S11" s="145"/>
      <c r="T11" s="57">
        <v>52</v>
      </c>
      <c r="U11" s="57">
        <v>10</v>
      </c>
      <c r="V11" s="57">
        <v>12</v>
      </c>
      <c r="W11" s="85"/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1</v>
      </c>
      <c r="C15" s="57"/>
      <c r="D15" s="57">
        <v>1</v>
      </c>
      <c r="E15" s="57"/>
      <c r="F15" s="57">
        <v>1</v>
      </c>
      <c r="G15" s="57"/>
      <c r="H15" s="57"/>
      <c r="I15" s="57"/>
      <c r="J15" s="57">
        <v>1</v>
      </c>
      <c r="K15" s="57"/>
      <c r="L15" s="57"/>
      <c r="M15" s="57"/>
      <c r="N15" s="57">
        <v>4</v>
      </c>
      <c r="O15" s="57">
        <v>0</v>
      </c>
      <c r="P15" s="57">
        <v>3</v>
      </c>
      <c r="Q15" s="57">
        <v>0</v>
      </c>
      <c r="R15" s="145">
        <v>49</v>
      </c>
      <c r="S15" s="145"/>
      <c r="T15" s="57">
        <v>27</v>
      </c>
      <c r="U15" s="57"/>
      <c r="V15" s="57">
        <v>22</v>
      </c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/>
      <c r="M17" s="57"/>
      <c r="N17" s="57">
        <v>4</v>
      </c>
      <c r="O17" s="57">
        <v>0</v>
      </c>
      <c r="P17" s="57">
        <v>0</v>
      </c>
      <c r="Q17" s="57">
        <v>0</v>
      </c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4</v>
      </c>
      <c r="C18" s="57">
        <v>4</v>
      </c>
      <c r="D18" s="57"/>
      <c r="E18" s="57"/>
      <c r="F18" s="57"/>
      <c r="G18" s="57">
        <v>2</v>
      </c>
      <c r="H18" s="57">
        <v>2</v>
      </c>
      <c r="I18" s="57">
        <v>1</v>
      </c>
      <c r="J18" s="57">
        <v>3</v>
      </c>
      <c r="K18" s="57"/>
      <c r="L18" s="57"/>
      <c r="M18" s="57"/>
      <c r="N18" s="57">
        <v>2</v>
      </c>
      <c r="O18" s="57">
        <v>0</v>
      </c>
      <c r="P18" s="57">
        <v>1</v>
      </c>
      <c r="Q18" s="57">
        <v>31</v>
      </c>
      <c r="R18" s="145">
        <v>211</v>
      </c>
      <c r="S18" s="145"/>
      <c r="T18" s="57">
        <v>158</v>
      </c>
      <c r="U18" s="57">
        <v>33</v>
      </c>
      <c r="V18" s="57">
        <v>20</v>
      </c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>
        <v>1</v>
      </c>
      <c r="K21" s="57"/>
      <c r="L21" s="57"/>
      <c r="M21" s="57"/>
      <c r="N21" s="57"/>
      <c r="O21" s="57"/>
      <c r="P21" s="57">
        <v>3</v>
      </c>
      <c r="Q21" s="57">
        <v>0</v>
      </c>
      <c r="R21" s="145">
        <v>31</v>
      </c>
      <c r="S21" s="145"/>
      <c r="T21" s="57">
        <v>21</v>
      </c>
      <c r="U21" s="57">
        <v>10</v>
      </c>
      <c r="V21" s="57"/>
      <c r="W21" s="85"/>
    </row>
    <row r="22" spans="1:28" s="43" customFormat="1" ht="23.05" customHeight="1" x14ac:dyDescent="0.4">
      <c r="A22" s="86" t="s">
        <v>73</v>
      </c>
      <c r="B22" s="57">
        <v>3</v>
      </c>
      <c r="C22" s="57">
        <v>1</v>
      </c>
      <c r="D22" s="57">
        <v>2</v>
      </c>
      <c r="E22" s="57"/>
      <c r="F22" s="57">
        <v>1</v>
      </c>
      <c r="G22" s="57">
        <v>1</v>
      </c>
      <c r="H22" s="57">
        <v>1</v>
      </c>
      <c r="I22" s="57">
        <v>2</v>
      </c>
      <c r="J22" s="57"/>
      <c r="K22" s="57"/>
      <c r="L22" s="57"/>
      <c r="M22" s="57">
        <v>1</v>
      </c>
      <c r="N22" s="57">
        <v>5</v>
      </c>
      <c r="O22" s="57">
        <v>30</v>
      </c>
      <c r="P22" s="57">
        <v>3</v>
      </c>
      <c r="Q22" s="57">
        <v>55</v>
      </c>
      <c r="R22" s="145">
        <v>40</v>
      </c>
      <c r="S22" s="145"/>
      <c r="T22" s="57">
        <v>30</v>
      </c>
      <c r="U22" s="57">
        <v>10</v>
      </c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458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459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7" zoomScale="75" zoomScaleNormal="75" workbookViewId="0">
      <selection activeCell="Y7" sqref="Y7"/>
    </sheetView>
  </sheetViews>
  <sheetFormatPr defaultColWidth="9" defaultRowHeight="19.05" x14ac:dyDescent="0.4"/>
  <cols>
    <col min="1" max="1" width="14.69921875" style="7" customWidth="1"/>
    <col min="2" max="2" width="10.69921875" style="7" customWidth="1"/>
    <col min="3" max="4" width="6.69921875" style="7" customWidth="1"/>
    <col min="5" max="5" width="7.69921875" style="7" customWidth="1"/>
    <col min="6" max="7" width="6.69921875" style="7" customWidth="1"/>
    <col min="8" max="13" width="7.69921875" style="7" customWidth="1"/>
    <col min="14" max="14" width="5.69921875" style="7" customWidth="1"/>
    <col min="15" max="15" width="3.69921875" style="7" customWidth="1"/>
    <col min="16" max="16" width="5.69921875" style="7" customWidth="1"/>
    <col min="17" max="17" width="3.69921875" style="7" customWidth="1"/>
    <col min="18" max="18" width="6.69921875" style="7" customWidth="1"/>
    <col min="19" max="19" width="2.69921875" style="7" customWidth="1"/>
    <col min="20" max="22" width="7.69921875" style="7" customWidth="1"/>
    <col min="23" max="23" width="12.69921875" style="7" customWidth="1"/>
    <col min="24" max="16384" width="9" style="7"/>
  </cols>
  <sheetData>
    <row r="1" spans="1:23" s="5" customFormat="1" ht="29.1" customHeight="1" x14ac:dyDescent="0.4">
      <c r="A1" s="4" t="s">
        <v>18</v>
      </c>
      <c r="B1" s="171" t="s">
        <v>59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2"/>
      <c r="N1" s="175"/>
      <c r="O1" s="175"/>
      <c r="P1" s="175"/>
      <c r="Q1" s="175"/>
      <c r="R1" s="176"/>
      <c r="S1" s="161" t="s">
        <v>19</v>
      </c>
      <c r="T1" s="162"/>
      <c r="U1" s="162"/>
      <c r="V1" s="198" t="s">
        <v>79</v>
      </c>
      <c r="W1" s="199"/>
    </row>
    <row r="2" spans="1:23" s="5" customFormat="1" ht="29.1" customHeight="1" thickBot="1" x14ac:dyDescent="0.45">
      <c r="A2" s="6" t="s">
        <v>52</v>
      </c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33"/>
      <c r="N2" s="177"/>
      <c r="O2" s="177"/>
      <c r="P2" s="177"/>
      <c r="Q2" s="177"/>
      <c r="R2" s="178"/>
      <c r="S2" s="163" t="s">
        <v>20</v>
      </c>
      <c r="T2" s="164"/>
      <c r="U2" s="164"/>
      <c r="V2" s="200" t="s">
        <v>21</v>
      </c>
      <c r="W2" s="201"/>
    </row>
    <row r="3" spans="1:23" ht="29.95" customHeight="1" x14ac:dyDescent="0.4">
      <c r="A3" s="202" t="s">
        <v>60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  <c r="V3" s="203"/>
      <c r="W3" s="203"/>
    </row>
    <row r="4" spans="1:23" s="5" customFormat="1" ht="23.05" customHeight="1" thickBot="1" x14ac:dyDescent="0.45">
      <c r="A4" s="204" t="s">
        <v>22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1:23" s="5" customFormat="1" ht="27.1" customHeight="1" x14ac:dyDescent="0.4">
      <c r="A5" s="183"/>
      <c r="B5" s="186" t="s">
        <v>23</v>
      </c>
      <c r="C5" s="182" t="s">
        <v>24</v>
      </c>
      <c r="D5" s="182"/>
      <c r="E5" s="182"/>
      <c r="F5" s="182" t="s">
        <v>25</v>
      </c>
      <c r="G5" s="182"/>
      <c r="H5" s="182"/>
      <c r="I5" s="182" t="s">
        <v>26</v>
      </c>
      <c r="J5" s="182"/>
      <c r="K5" s="182"/>
      <c r="L5" s="182"/>
      <c r="M5" s="182"/>
      <c r="N5" s="182" t="s">
        <v>27</v>
      </c>
      <c r="O5" s="182"/>
      <c r="P5" s="182"/>
      <c r="Q5" s="182"/>
      <c r="R5" s="182" t="s">
        <v>28</v>
      </c>
      <c r="S5" s="182"/>
      <c r="T5" s="182"/>
      <c r="U5" s="182"/>
      <c r="V5" s="182"/>
      <c r="W5" s="195" t="s">
        <v>29</v>
      </c>
    </row>
    <row r="6" spans="1:23" s="5" customFormat="1" ht="33" customHeight="1" x14ac:dyDescent="0.4">
      <c r="A6" s="184"/>
      <c r="B6" s="187"/>
      <c r="C6" s="179" t="s">
        <v>30</v>
      </c>
      <c r="D6" s="179"/>
      <c r="E6" s="189" t="s">
        <v>31</v>
      </c>
      <c r="F6" s="179" t="s">
        <v>32</v>
      </c>
      <c r="G6" s="179"/>
      <c r="H6" s="180" t="s">
        <v>33</v>
      </c>
      <c r="I6" s="180" t="s">
        <v>34</v>
      </c>
      <c r="J6" s="180" t="s">
        <v>35</v>
      </c>
      <c r="K6" s="180" t="s">
        <v>36</v>
      </c>
      <c r="L6" s="180" t="s">
        <v>37</v>
      </c>
      <c r="M6" s="180" t="s">
        <v>38</v>
      </c>
      <c r="N6" s="179" t="s">
        <v>32</v>
      </c>
      <c r="O6" s="179"/>
      <c r="P6" s="179" t="s">
        <v>39</v>
      </c>
      <c r="Q6" s="179"/>
      <c r="R6" s="165" t="s">
        <v>40</v>
      </c>
      <c r="S6" s="166"/>
      <c r="T6" s="205" t="s">
        <v>41</v>
      </c>
      <c r="U6" s="205" t="s">
        <v>42</v>
      </c>
      <c r="V6" s="205" t="s">
        <v>43</v>
      </c>
      <c r="W6" s="196"/>
    </row>
    <row r="7" spans="1:23" s="5" customFormat="1" ht="33" customHeight="1" thickBot="1" x14ac:dyDescent="0.45">
      <c r="A7" s="185"/>
      <c r="B7" s="188"/>
      <c r="C7" s="8" t="s">
        <v>44</v>
      </c>
      <c r="D7" s="8" t="s">
        <v>45</v>
      </c>
      <c r="E7" s="190"/>
      <c r="F7" s="8" t="s">
        <v>46</v>
      </c>
      <c r="G7" s="8" t="s">
        <v>47</v>
      </c>
      <c r="H7" s="181"/>
      <c r="I7" s="181"/>
      <c r="J7" s="181"/>
      <c r="K7" s="181"/>
      <c r="L7" s="181"/>
      <c r="M7" s="181"/>
      <c r="N7" s="9" t="s">
        <v>48</v>
      </c>
      <c r="O7" s="9" t="s">
        <v>49</v>
      </c>
      <c r="P7" s="9" t="s">
        <v>48</v>
      </c>
      <c r="Q7" s="9" t="s">
        <v>49</v>
      </c>
      <c r="R7" s="167"/>
      <c r="S7" s="168"/>
      <c r="T7" s="206"/>
      <c r="U7" s="206"/>
      <c r="V7" s="206"/>
      <c r="W7" s="197"/>
    </row>
    <row r="8" spans="1:23" s="5" customFormat="1" ht="23.05" customHeight="1" x14ac:dyDescent="0.4">
      <c r="A8" s="10" t="s">
        <v>50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69"/>
      <c r="S8" s="170"/>
      <c r="T8" s="12"/>
      <c r="U8" s="12"/>
      <c r="V8" s="12"/>
      <c r="W8" s="13"/>
    </row>
    <row r="9" spans="1:23" s="5" customFormat="1" ht="23.05" customHeight="1" x14ac:dyDescent="0.4">
      <c r="A9" s="39" t="s">
        <v>61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S9" s="37"/>
      <c r="T9" s="35"/>
      <c r="U9" s="35"/>
      <c r="V9" s="35"/>
      <c r="W9" s="38"/>
    </row>
    <row r="10" spans="1:23" s="5" customFormat="1" ht="23.05" customHeight="1" x14ac:dyDescent="0.4">
      <c r="A10" s="39" t="s">
        <v>62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37"/>
      <c r="T10" s="35"/>
      <c r="U10" s="35"/>
      <c r="V10" s="35"/>
      <c r="W10" s="38"/>
    </row>
    <row r="11" spans="1:23" s="5" customFormat="1" ht="23.05" customHeight="1" x14ac:dyDescent="0.4">
      <c r="A11" s="39" t="s">
        <v>63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7"/>
      <c r="T11" s="35"/>
      <c r="U11" s="35"/>
      <c r="V11" s="35"/>
      <c r="W11" s="38"/>
    </row>
    <row r="12" spans="1:23" s="5" customFormat="1" ht="23.05" customHeight="1" x14ac:dyDescent="0.4">
      <c r="A12" s="39" t="s">
        <v>64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7"/>
      <c r="T12" s="35"/>
      <c r="U12" s="35"/>
      <c r="V12" s="35"/>
      <c r="W12" s="38"/>
    </row>
    <row r="13" spans="1:23" s="5" customFormat="1" ht="23.05" customHeight="1" x14ac:dyDescent="0.4">
      <c r="A13" s="39" t="s">
        <v>65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7"/>
      <c r="T13" s="35"/>
      <c r="U13" s="35"/>
      <c r="V13" s="35"/>
      <c r="W13" s="38"/>
    </row>
    <row r="14" spans="1:23" s="5" customFormat="1" ht="23.05" customHeight="1" x14ac:dyDescent="0.4">
      <c r="A14" s="39" t="s">
        <v>66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7"/>
      <c r="T14" s="35"/>
      <c r="U14" s="35"/>
      <c r="V14" s="35"/>
      <c r="W14" s="38"/>
    </row>
    <row r="15" spans="1:23" s="5" customFormat="1" ht="23.05" customHeight="1" x14ac:dyDescent="0.4">
      <c r="A15" s="39" t="s">
        <v>67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7"/>
      <c r="T15" s="35"/>
      <c r="U15" s="35"/>
      <c r="V15" s="35"/>
      <c r="W15" s="38"/>
    </row>
    <row r="16" spans="1:23" s="5" customFormat="1" ht="23.05" customHeight="1" x14ac:dyDescent="0.4">
      <c r="A16" s="39" t="s">
        <v>68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37"/>
      <c r="T16" s="35"/>
      <c r="U16" s="35"/>
      <c r="V16" s="35"/>
      <c r="W16" s="38"/>
    </row>
    <row r="17" spans="1:28" s="5" customFormat="1" ht="23.05" customHeight="1" x14ac:dyDescent="0.4">
      <c r="A17" s="39" t="s">
        <v>69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7"/>
      <c r="T17" s="35"/>
      <c r="U17" s="35"/>
      <c r="V17" s="35"/>
      <c r="W17" s="38"/>
    </row>
    <row r="18" spans="1:28" s="5" customFormat="1" ht="23.05" customHeight="1" x14ac:dyDescent="0.4">
      <c r="A18" s="39" t="s">
        <v>70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7"/>
      <c r="T18" s="35"/>
      <c r="U18" s="35"/>
      <c r="V18" s="35"/>
      <c r="W18" s="38"/>
    </row>
    <row r="19" spans="1:28" s="5" customFormat="1" ht="23.05" customHeight="1" x14ac:dyDescent="0.4">
      <c r="A19" s="39" t="s">
        <v>71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7"/>
      <c r="T19" s="35"/>
      <c r="U19" s="35"/>
      <c r="V19" s="35"/>
      <c r="W19" s="38"/>
    </row>
    <row r="20" spans="1:28" s="5" customFormat="1" ht="23.05" customHeight="1" x14ac:dyDescent="0.4">
      <c r="A20" s="39" t="s">
        <v>72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  <c r="T20" s="35"/>
      <c r="U20" s="35"/>
      <c r="V20" s="35"/>
      <c r="W20" s="38"/>
    </row>
    <row r="21" spans="1:28" s="5" customFormat="1" ht="23.05" customHeight="1" thickBot="1" x14ac:dyDescent="0.45">
      <c r="A21" s="40" t="s">
        <v>73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7"/>
      <c r="T21" s="35"/>
      <c r="U21" s="35"/>
      <c r="V21" s="35"/>
      <c r="W21" s="38"/>
    </row>
    <row r="22" spans="1:28" s="5" customFormat="1" ht="23.05" customHeight="1" thickBot="1" x14ac:dyDescent="0.45">
      <c r="A22" s="40" t="s">
        <v>74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91"/>
      <c r="S22" s="192"/>
      <c r="T22" s="15"/>
      <c r="U22" s="15"/>
      <c r="V22" s="15"/>
      <c r="W22" s="16"/>
    </row>
    <row r="23" spans="1:28" s="5" customFormat="1" ht="23.05" customHeight="1" thickBot="1" x14ac:dyDescent="0.45">
      <c r="A23" s="40" t="s">
        <v>75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91"/>
      <c r="S23" s="192"/>
      <c r="T23" s="15"/>
      <c r="U23" s="15"/>
      <c r="V23" s="15"/>
      <c r="W23" s="16"/>
    </row>
    <row r="24" spans="1:28" s="5" customFormat="1" ht="23.05" customHeight="1" thickBot="1" x14ac:dyDescent="0.45">
      <c r="A24" s="40" t="s">
        <v>76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91"/>
      <c r="S24" s="192"/>
      <c r="T24" s="15"/>
      <c r="U24" s="15"/>
      <c r="V24" s="15"/>
      <c r="W24" s="16"/>
    </row>
    <row r="25" spans="1:28" s="5" customFormat="1" ht="24.05" customHeight="1" x14ac:dyDescent="0.4">
      <c r="A25" s="27" t="s">
        <v>56</v>
      </c>
      <c r="B25" s="17"/>
      <c r="E25" s="24"/>
      <c r="F25" s="18"/>
      <c r="H25" s="5" t="s">
        <v>57</v>
      </c>
      <c r="J25" s="25"/>
      <c r="N25" s="25"/>
      <c r="O25" s="18"/>
      <c r="Q25" s="18"/>
      <c r="T25" s="28"/>
      <c r="U25" s="29"/>
      <c r="V25" s="29"/>
      <c r="W25" s="31" t="s">
        <v>58</v>
      </c>
    </row>
    <row r="26" spans="1:28" s="5" customFormat="1" ht="15.85" customHeight="1" x14ac:dyDescent="0.4">
      <c r="A26" s="19"/>
      <c r="B26" s="19"/>
      <c r="E26" s="23"/>
      <c r="F26" s="20"/>
      <c r="H26" s="5" t="s">
        <v>55</v>
      </c>
      <c r="J26" s="26"/>
      <c r="N26" s="20"/>
      <c r="O26" s="20"/>
      <c r="Q26" s="20"/>
      <c r="T26" s="30"/>
      <c r="U26" s="26"/>
      <c r="V26" s="26"/>
      <c r="W26" s="26"/>
    </row>
    <row r="27" spans="1:28" s="5" customFormat="1" ht="15.85" customHeight="1" x14ac:dyDescent="0.4">
      <c r="A27" s="193" t="s">
        <v>51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20"/>
      <c r="Y27" s="20"/>
      <c r="Z27" s="20"/>
      <c r="AA27" s="20"/>
      <c r="AB27" s="20"/>
    </row>
    <row r="28" spans="1:28" s="5" customFormat="1" ht="15.85" customHeight="1" x14ac:dyDescent="0.4">
      <c r="A28" s="193" t="s">
        <v>53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20"/>
      <c r="Y28" s="20"/>
      <c r="Z28" s="20"/>
      <c r="AA28" s="20"/>
      <c r="AB28" s="20"/>
    </row>
    <row r="29" spans="1:28" x14ac:dyDescent="0.4">
      <c r="X29" s="21"/>
    </row>
    <row r="30" spans="1:28" x14ac:dyDescent="0.4">
      <c r="X30" s="22"/>
    </row>
    <row r="39" spans="14:14" x14ac:dyDescent="0.4">
      <c r="N39" s="5"/>
    </row>
  </sheetData>
  <mergeCells count="37">
    <mergeCell ref="A27:W27"/>
    <mergeCell ref="A28:W28"/>
    <mergeCell ref="W5:W7"/>
    <mergeCell ref="V1:W1"/>
    <mergeCell ref="V2:W2"/>
    <mergeCell ref="A3:W3"/>
    <mergeCell ref="A4:W4"/>
    <mergeCell ref="T6:T7"/>
    <mergeCell ref="U6:U7"/>
    <mergeCell ref="V6:V7"/>
    <mergeCell ref="R24:S24"/>
    <mergeCell ref="R22:S22"/>
    <mergeCell ref="R23:S23"/>
    <mergeCell ref="I5:M5"/>
    <mergeCell ref="J6:J7"/>
    <mergeCell ref="K6:K7"/>
    <mergeCell ref="L6:L7"/>
    <mergeCell ref="M6:M7"/>
    <mergeCell ref="R5:V5"/>
    <mergeCell ref="N6:O6"/>
    <mergeCell ref="P6:Q6"/>
    <mergeCell ref="N5:Q5"/>
    <mergeCell ref="A5:A7"/>
    <mergeCell ref="B5:B7"/>
    <mergeCell ref="C6:D6"/>
    <mergeCell ref="C5:E5"/>
    <mergeCell ref="E6:E7"/>
    <mergeCell ref="S1:U1"/>
    <mergeCell ref="S2:U2"/>
    <mergeCell ref="R6:S7"/>
    <mergeCell ref="R8:S8"/>
    <mergeCell ref="B1:L2"/>
    <mergeCell ref="N1:R2"/>
    <mergeCell ref="F6:G6"/>
    <mergeCell ref="H6:H7"/>
    <mergeCell ref="F5:H5"/>
    <mergeCell ref="I6:I7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7" zoomScale="75" zoomScaleNormal="75" workbookViewId="0">
      <selection activeCell="W9" sqref="W9:W11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397</v>
      </c>
      <c r="B1" s="137" t="s">
        <v>398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399</v>
      </c>
      <c r="T1" s="120"/>
      <c r="U1" s="120"/>
      <c r="V1" s="104" t="s">
        <v>400</v>
      </c>
      <c r="W1" s="105"/>
    </row>
    <row r="2" spans="1:23" s="43" customFormat="1" ht="29.1" customHeight="1" thickBot="1" x14ac:dyDescent="0.45">
      <c r="A2" s="44" t="s">
        <v>401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402</v>
      </c>
      <c r="T2" s="122"/>
      <c r="U2" s="122"/>
      <c r="V2" s="106" t="s">
        <v>403</v>
      </c>
      <c r="W2" s="107"/>
    </row>
    <row r="3" spans="1:23" ht="29.95" customHeight="1" x14ac:dyDescent="0.4">
      <c r="A3" s="108" t="s">
        <v>404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438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405</v>
      </c>
      <c r="C5" s="115" t="s">
        <v>406</v>
      </c>
      <c r="D5" s="115"/>
      <c r="E5" s="115"/>
      <c r="F5" s="115" t="s">
        <v>407</v>
      </c>
      <c r="G5" s="115"/>
      <c r="H5" s="115"/>
      <c r="I5" s="115" t="s">
        <v>408</v>
      </c>
      <c r="J5" s="115"/>
      <c r="K5" s="115"/>
      <c r="L5" s="115"/>
      <c r="M5" s="115"/>
      <c r="N5" s="115" t="s">
        <v>409</v>
      </c>
      <c r="O5" s="115"/>
      <c r="P5" s="115"/>
      <c r="Q5" s="115"/>
      <c r="R5" s="115" t="s">
        <v>410</v>
      </c>
      <c r="S5" s="115"/>
      <c r="T5" s="115"/>
      <c r="U5" s="115"/>
      <c r="V5" s="115"/>
      <c r="W5" s="158" t="s">
        <v>411</v>
      </c>
    </row>
    <row r="6" spans="1:23" s="43" customFormat="1" ht="33" customHeight="1" x14ac:dyDescent="0.4">
      <c r="A6" s="152"/>
      <c r="B6" s="155"/>
      <c r="C6" s="116" t="s">
        <v>412</v>
      </c>
      <c r="D6" s="116"/>
      <c r="E6" s="113" t="s">
        <v>413</v>
      </c>
      <c r="F6" s="116" t="s">
        <v>414</v>
      </c>
      <c r="G6" s="116"/>
      <c r="H6" s="113" t="s">
        <v>415</v>
      </c>
      <c r="I6" s="113" t="s">
        <v>416</v>
      </c>
      <c r="J6" s="113" t="s">
        <v>417</v>
      </c>
      <c r="K6" s="113" t="s">
        <v>418</v>
      </c>
      <c r="L6" s="113" t="s">
        <v>419</v>
      </c>
      <c r="M6" s="113" t="s">
        <v>420</v>
      </c>
      <c r="N6" s="116" t="s">
        <v>414</v>
      </c>
      <c r="O6" s="116"/>
      <c r="P6" s="116" t="s">
        <v>421</v>
      </c>
      <c r="Q6" s="116"/>
      <c r="R6" s="146" t="s">
        <v>422</v>
      </c>
      <c r="S6" s="147"/>
      <c r="T6" s="111" t="s">
        <v>423</v>
      </c>
      <c r="U6" s="111" t="s">
        <v>424</v>
      </c>
      <c r="V6" s="111" t="s">
        <v>425</v>
      </c>
      <c r="W6" s="159"/>
    </row>
    <row r="7" spans="1:23" s="43" customFormat="1" ht="33" customHeight="1" thickBot="1" x14ac:dyDescent="0.45">
      <c r="A7" s="153"/>
      <c r="B7" s="156"/>
      <c r="C7" s="47" t="s">
        <v>426</v>
      </c>
      <c r="D7" s="47" t="s">
        <v>427</v>
      </c>
      <c r="E7" s="114"/>
      <c r="F7" s="47" t="s">
        <v>428</v>
      </c>
      <c r="G7" s="47" t="s">
        <v>429</v>
      </c>
      <c r="H7" s="114"/>
      <c r="I7" s="114"/>
      <c r="J7" s="114"/>
      <c r="K7" s="114"/>
      <c r="L7" s="114"/>
      <c r="M7" s="114"/>
      <c r="N7" s="48" t="s">
        <v>430</v>
      </c>
      <c r="O7" s="48" t="s">
        <v>431</v>
      </c>
      <c r="P7" s="48" t="s">
        <v>430</v>
      </c>
      <c r="Q7" s="48" t="s">
        <v>431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432</v>
      </c>
      <c r="B8" s="51">
        <v>11</v>
      </c>
      <c r="C8" s="51">
        <v>8</v>
      </c>
      <c r="D8" s="51">
        <v>3</v>
      </c>
      <c r="E8" s="51"/>
      <c r="F8" s="51">
        <v>6</v>
      </c>
      <c r="G8" s="51"/>
      <c r="H8" s="51">
        <v>5</v>
      </c>
      <c r="I8" s="51">
        <v>4</v>
      </c>
      <c r="J8" s="51">
        <v>5</v>
      </c>
      <c r="K8" s="51"/>
      <c r="L8" s="51"/>
      <c r="M8" s="51">
        <v>2</v>
      </c>
      <c r="N8" s="51">
        <v>6</v>
      </c>
      <c r="O8" s="51">
        <v>0</v>
      </c>
      <c r="P8" s="51">
        <v>5</v>
      </c>
      <c r="Q8" s="51">
        <v>42</v>
      </c>
      <c r="R8" s="150">
        <v>1119</v>
      </c>
      <c r="S8" s="150"/>
      <c r="T8" s="51">
        <v>662</v>
      </c>
      <c r="U8" s="51">
        <v>238</v>
      </c>
      <c r="V8" s="51">
        <v>219</v>
      </c>
      <c r="W8" s="91">
        <v>1</v>
      </c>
    </row>
    <row r="9" spans="1:23" s="43" customFormat="1" ht="23.05" customHeight="1" x14ac:dyDescent="0.4">
      <c r="A9" s="84" t="s">
        <v>433</v>
      </c>
      <c r="B9" s="57">
        <v>1</v>
      </c>
      <c r="C9" s="57"/>
      <c r="D9" s="57">
        <v>1</v>
      </c>
      <c r="E9" s="57"/>
      <c r="F9" s="57"/>
      <c r="G9" s="57"/>
      <c r="H9" s="57">
        <v>1</v>
      </c>
      <c r="I9" s="57">
        <v>1</v>
      </c>
      <c r="J9" s="57"/>
      <c r="K9" s="57"/>
      <c r="L9" s="57"/>
      <c r="M9" s="57"/>
      <c r="N9" s="57"/>
      <c r="O9" s="57"/>
      <c r="P9" s="57">
        <v>9</v>
      </c>
      <c r="Q9" s="57">
        <v>33</v>
      </c>
      <c r="R9" s="145">
        <v>65</v>
      </c>
      <c r="S9" s="145"/>
      <c r="T9" s="57">
        <v>65</v>
      </c>
      <c r="U9" s="57"/>
      <c r="V9" s="57"/>
      <c r="W9" s="85">
        <v>1</v>
      </c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/>
      <c r="M10" s="57"/>
      <c r="N10" s="57">
        <v>4</v>
      </c>
      <c r="O10" s="57">
        <v>0</v>
      </c>
      <c r="P10" s="57">
        <v>4</v>
      </c>
      <c r="Q10" s="57">
        <v>0</v>
      </c>
      <c r="R10" s="145">
        <v>16</v>
      </c>
      <c r="S10" s="145"/>
      <c r="T10" s="57">
        <v>16</v>
      </c>
      <c r="U10" s="57"/>
      <c r="V10" s="57"/>
      <c r="W10" s="85">
        <v>1</v>
      </c>
    </row>
    <row r="11" spans="1:23" s="43" customFormat="1" ht="23.05" customHeight="1" x14ac:dyDescent="0.4">
      <c r="A11" s="86" t="s">
        <v>62</v>
      </c>
      <c r="B11" s="57">
        <v>1</v>
      </c>
      <c r="C11" s="57"/>
      <c r="D11" s="57">
        <v>1</v>
      </c>
      <c r="E11" s="57"/>
      <c r="F11" s="57"/>
      <c r="G11" s="57"/>
      <c r="H11" s="57">
        <v>1</v>
      </c>
      <c r="I11" s="57">
        <v>1</v>
      </c>
      <c r="J11" s="57"/>
      <c r="K11" s="57"/>
      <c r="L11" s="57"/>
      <c r="M11" s="57"/>
      <c r="N11" s="57"/>
      <c r="O11" s="57"/>
      <c r="P11" s="57">
        <v>2</v>
      </c>
      <c r="Q11" s="57">
        <v>30</v>
      </c>
      <c r="R11" s="145">
        <v>18</v>
      </c>
      <c r="S11" s="145"/>
      <c r="T11" s="57">
        <v>9</v>
      </c>
      <c r="U11" s="57"/>
      <c r="V11" s="57">
        <v>9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2</v>
      </c>
      <c r="D15" s="57"/>
      <c r="E15" s="57"/>
      <c r="F15" s="57">
        <v>2</v>
      </c>
      <c r="G15" s="57"/>
      <c r="H15" s="57"/>
      <c r="I15" s="57"/>
      <c r="J15" s="57">
        <v>2</v>
      </c>
      <c r="K15" s="57"/>
      <c r="L15" s="57"/>
      <c r="M15" s="57"/>
      <c r="N15" s="57">
        <v>8</v>
      </c>
      <c r="O15" s="57">
        <v>0</v>
      </c>
      <c r="P15" s="57">
        <v>7</v>
      </c>
      <c r="Q15" s="57">
        <v>30</v>
      </c>
      <c r="R15" s="145">
        <v>89</v>
      </c>
      <c r="S15" s="145"/>
      <c r="T15" s="57">
        <v>65</v>
      </c>
      <c r="U15" s="57">
        <v>24</v>
      </c>
      <c r="V15" s="57"/>
      <c r="W15" s="85">
        <v>1</v>
      </c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3</v>
      </c>
      <c r="C18" s="57">
        <v>3</v>
      </c>
      <c r="D18" s="57"/>
      <c r="E18" s="57"/>
      <c r="F18" s="57"/>
      <c r="G18" s="57"/>
      <c r="H18" s="57">
        <v>3</v>
      </c>
      <c r="I18" s="57"/>
      <c r="J18" s="57">
        <v>1</v>
      </c>
      <c r="K18" s="57"/>
      <c r="L18" s="57"/>
      <c r="M18" s="57">
        <v>2</v>
      </c>
      <c r="N18" s="57"/>
      <c r="O18" s="57"/>
      <c r="P18" s="57">
        <v>5</v>
      </c>
      <c r="Q18" s="57">
        <v>0</v>
      </c>
      <c r="R18" s="145">
        <v>820</v>
      </c>
      <c r="S18" s="145"/>
      <c r="T18" s="57">
        <v>420</v>
      </c>
      <c r="U18" s="57">
        <v>200</v>
      </c>
      <c r="V18" s="57">
        <v>200</v>
      </c>
      <c r="W18" s="85">
        <v>1</v>
      </c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>
        <v>1</v>
      </c>
      <c r="J20" s="57"/>
      <c r="K20" s="57"/>
      <c r="L20" s="57"/>
      <c r="M20" s="57"/>
      <c r="N20" s="57">
        <v>6</v>
      </c>
      <c r="O20" s="57">
        <v>0</v>
      </c>
      <c r="P20" s="57">
        <v>6</v>
      </c>
      <c r="Q20" s="57">
        <v>0</v>
      </c>
      <c r="R20" s="145">
        <v>20</v>
      </c>
      <c r="S20" s="145"/>
      <c r="T20" s="57">
        <v>16</v>
      </c>
      <c r="U20" s="57">
        <v>4</v>
      </c>
      <c r="V20" s="57"/>
      <c r="W20" s="85">
        <v>1</v>
      </c>
    </row>
    <row r="21" spans="1:28" s="43" customFormat="1" ht="23.05" customHeight="1" x14ac:dyDescent="0.4">
      <c r="A21" s="86" t="s">
        <v>72</v>
      </c>
      <c r="B21" s="57">
        <v>1</v>
      </c>
      <c r="C21" s="57">
        <v>1</v>
      </c>
      <c r="D21" s="57"/>
      <c r="E21" s="57"/>
      <c r="F21" s="57">
        <v>1</v>
      </c>
      <c r="G21" s="57"/>
      <c r="H21" s="57"/>
      <c r="I21" s="57"/>
      <c r="J21" s="57">
        <v>1</v>
      </c>
      <c r="K21" s="57"/>
      <c r="L21" s="57"/>
      <c r="M21" s="57"/>
      <c r="N21" s="57">
        <v>8</v>
      </c>
      <c r="O21" s="57">
        <v>0</v>
      </c>
      <c r="P21" s="57">
        <v>8</v>
      </c>
      <c r="Q21" s="57">
        <v>0</v>
      </c>
      <c r="R21" s="145">
        <v>33</v>
      </c>
      <c r="S21" s="145"/>
      <c r="T21" s="57">
        <v>19</v>
      </c>
      <c r="U21" s="57">
        <v>4</v>
      </c>
      <c r="V21" s="57">
        <v>10</v>
      </c>
      <c r="W21" s="85">
        <v>1</v>
      </c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>
        <v>1</v>
      </c>
      <c r="C23" s="57"/>
      <c r="D23" s="57">
        <v>1</v>
      </c>
      <c r="E23" s="57"/>
      <c r="F23" s="57">
        <v>1</v>
      </c>
      <c r="G23" s="57"/>
      <c r="H23" s="57"/>
      <c r="I23" s="57"/>
      <c r="J23" s="57">
        <v>1</v>
      </c>
      <c r="K23" s="57"/>
      <c r="L23" s="57"/>
      <c r="M23" s="57"/>
      <c r="N23" s="57">
        <v>2</v>
      </c>
      <c r="O23" s="57">
        <v>0</v>
      </c>
      <c r="P23" s="57">
        <v>2</v>
      </c>
      <c r="Q23" s="57">
        <v>0</v>
      </c>
      <c r="R23" s="145">
        <v>58</v>
      </c>
      <c r="S23" s="145"/>
      <c r="T23" s="57">
        <v>52</v>
      </c>
      <c r="U23" s="57">
        <v>6</v>
      </c>
      <c r="V23" s="57"/>
      <c r="W23" s="89">
        <v>1</v>
      </c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434</v>
      </c>
      <c r="B26" s="80"/>
      <c r="E26" s="75"/>
      <c r="F26" s="76"/>
      <c r="H26" s="43" t="s">
        <v>435</v>
      </c>
      <c r="J26" s="70"/>
      <c r="N26" s="70"/>
      <c r="O26" s="76"/>
      <c r="Q26" s="76"/>
      <c r="T26" s="77"/>
      <c r="U26" s="78"/>
      <c r="V26" s="78"/>
      <c r="W26" s="81" t="s">
        <v>439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436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437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U22" sqref="U22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462</v>
      </c>
      <c r="B1" s="137" t="s">
        <v>463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464</v>
      </c>
      <c r="T1" s="120"/>
      <c r="U1" s="120"/>
      <c r="V1" s="104" t="s">
        <v>465</v>
      </c>
      <c r="W1" s="105"/>
    </row>
    <row r="2" spans="1:23" s="43" customFormat="1" ht="29.1" customHeight="1" thickBot="1" x14ac:dyDescent="0.45">
      <c r="A2" s="44" t="s">
        <v>466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467</v>
      </c>
      <c r="T2" s="122"/>
      <c r="U2" s="122"/>
      <c r="V2" s="106" t="s">
        <v>468</v>
      </c>
      <c r="W2" s="107"/>
    </row>
    <row r="3" spans="1:23" ht="29.95" customHeight="1" x14ac:dyDescent="0.4">
      <c r="A3" s="108" t="s">
        <v>469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501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470</v>
      </c>
      <c r="C5" s="115" t="s">
        <v>471</v>
      </c>
      <c r="D5" s="115"/>
      <c r="E5" s="115"/>
      <c r="F5" s="115" t="s">
        <v>472</v>
      </c>
      <c r="G5" s="115"/>
      <c r="H5" s="115"/>
      <c r="I5" s="115" t="s">
        <v>473</v>
      </c>
      <c r="J5" s="115"/>
      <c r="K5" s="115"/>
      <c r="L5" s="115"/>
      <c r="M5" s="115"/>
      <c r="N5" s="115" t="s">
        <v>474</v>
      </c>
      <c r="O5" s="115"/>
      <c r="P5" s="115"/>
      <c r="Q5" s="115"/>
      <c r="R5" s="115" t="s">
        <v>475</v>
      </c>
      <c r="S5" s="115"/>
      <c r="T5" s="115"/>
      <c r="U5" s="115"/>
      <c r="V5" s="115"/>
      <c r="W5" s="158" t="s">
        <v>476</v>
      </c>
    </row>
    <row r="6" spans="1:23" s="43" customFormat="1" ht="33" customHeight="1" x14ac:dyDescent="0.4">
      <c r="A6" s="152"/>
      <c r="B6" s="155"/>
      <c r="C6" s="116" t="s">
        <v>477</v>
      </c>
      <c r="D6" s="116"/>
      <c r="E6" s="113" t="s">
        <v>478</v>
      </c>
      <c r="F6" s="116" t="s">
        <v>479</v>
      </c>
      <c r="G6" s="116"/>
      <c r="H6" s="113" t="s">
        <v>480</v>
      </c>
      <c r="I6" s="113" t="s">
        <v>481</v>
      </c>
      <c r="J6" s="113" t="s">
        <v>482</v>
      </c>
      <c r="K6" s="113" t="s">
        <v>483</v>
      </c>
      <c r="L6" s="113" t="s">
        <v>484</v>
      </c>
      <c r="M6" s="113" t="s">
        <v>485</v>
      </c>
      <c r="N6" s="116" t="s">
        <v>479</v>
      </c>
      <c r="O6" s="116"/>
      <c r="P6" s="116" t="s">
        <v>486</v>
      </c>
      <c r="Q6" s="116"/>
      <c r="R6" s="146" t="s">
        <v>487</v>
      </c>
      <c r="S6" s="147"/>
      <c r="T6" s="111" t="s">
        <v>488</v>
      </c>
      <c r="U6" s="111" t="s">
        <v>489</v>
      </c>
      <c r="V6" s="111" t="s">
        <v>490</v>
      </c>
      <c r="W6" s="159"/>
    </row>
    <row r="7" spans="1:23" s="43" customFormat="1" ht="33" customHeight="1" thickBot="1" x14ac:dyDescent="0.45">
      <c r="A7" s="153"/>
      <c r="B7" s="156"/>
      <c r="C7" s="47" t="s">
        <v>491</v>
      </c>
      <c r="D7" s="47" t="s">
        <v>492</v>
      </c>
      <c r="E7" s="114"/>
      <c r="F7" s="47" t="s">
        <v>493</v>
      </c>
      <c r="G7" s="47" t="s">
        <v>494</v>
      </c>
      <c r="H7" s="114"/>
      <c r="I7" s="114"/>
      <c r="J7" s="114"/>
      <c r="K7" s="114"/>
      <c r="L7" s="114"/>
      <c r="M7" s="114"/>
      <c r="N7" s="48" t="s">
        <v>495</v>
      </c>
      <c r="O7" s="48" t="s">
        <v>496</v>
      </c>
      <c r="P7" s="48" t="s">
        <v>495</v>
      </c>
      <c r="Q7" s="48" t="s">
        <v>496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538</v>
      </c>
      <c r="B8" s="51">
        <v>269</v>
      </c>
      <c r="C8" s="51">
        <v>173</v>
      </c>
      <c r="D8" s="51">
        <v>96</v>
      </c>
      <c r="E8" s="51"/>
      <c r="F8" s="51">
        <v>205</v>
      </c>
      <c r="G8" s="51">
        <v>1</v>
      </c>
      <c r="H8" s="51">
        <v>63</v>
      </c>
      <c r="I8" s="51">
        <v>206</v>
      </c>
      <c r="J8" s="51">
        <v>44</v>
      </c>
      <c r="K8" s="51">
        <v>3</v>
      </c>
      <c r="L8" s="51"/>
      <c r="M8" s="51">
        <v>16</v>
      </c>
      <c r="N8" s="51">
        <v>5</v>
      </c>
      <c r="O8" s="51">
        <v>2</v>
      </c>
      <c r="P8" s="51">
        <v>4</v>
      </c>
      <c r="Q8" s="51">
        <v>0</v>
      </c>
      <c r="R8" s="150">
        <v>20780</v>
      </c>
      <c r="S8" s="150"/>
      <c r="T8" s="51">
        <v>17399</v>
      </c>
      <c r="U8" s="51">
        <v>2038</v>
      </c>
      <c r="V8" s="51">
        <v>1343</v>
      </c>
      <c r="W8" s="92">
        <v>0.99509999999999998</v>
      </c>
    </row>
    <row r="9" spans="1:23" s="43" customFormat="1" ht="23.05" customHeight="1" x14ac:dyDescent="0.4">
      <c r="A9" s="84" t="s">
        <v>539</v>
      </c>
      <c r="B9" s="57">
        <v>40</v>
      </c>
      <c r="C9" s="57"/>
      <c r="D9" s="57">
        <v>40</v>
      </c>
      <c r="E9" s="57"/>
      <c r="F9" s="57">
        <v>39</v>
      </c>
      <c r="G9" s="57"/>
      <c r="H9" s="57">
        <v>1</v>
      </c>
      <c r="I9" s="57">
        <v>35</v>
      </c>
      <c r="J9" s="57">
        <v>5</v>
      </c>
      <c r="K9" s="57"/>
      <c r="L9" s="57"/>
      <c r="M9" s="57"/>
      <c r="N9" s="57">
        <v>5</v>
      </c>
      <c r="O9" s="57">
        <v>59</v>
      </c>
      <c r="P9" s="57">
        <v>4</v>
      </c>
      <c r="Q9" s="57">
        <v>34</v>
      </c>
      <c r="R9" s="145">
        <v>5601</v>
      </c>
      <c r="S9" s="145"/>
      <c r="T9" s="57">
        <v>5465</v>
      </c>
      <c r="U9" s="57">
        <v>136</v>
      </c>
      <c r="V9" s="57">
        <v>0</v>
      </c>
      <c r="W9" s="85">
        <v>1</v>
      </c>
    </row>
    <row r="10" spans="1:23" s="43" customFormat="1" ht="23.05" customHeight="1" x14ac:dyDescent="0.4">
      <c r="A10" s="86" t="s">
        <v>61</v>
      </c>
      <c r="B10" s="57">
        <v>14</v>
      </c>
      <c r="C10" s="57">
        <v>14</v>
      </c>
      <c r="D10" s="57"/>
      <c r="E10" s="57"/>
      <c r="F10" s="57">
        <v>13</v>
      </c>
      <c r="G10" s="57"/>
      <c r="H10" s="57">
        <v>1</v>
      </c>
      <c r="I10" s="57">
        <v>13</v>
      </c>
      <c r="J10" s="57">
        <v>1</v>
      </c>
      <c r="K10" s="57"/>
      <c r="L10" s="57"/>
      <c r="M10" s="57"/>
      <c r="N10" s="57">
        <v>3</v>
      </c>
      <c r="O10" s="57">
        <v>39</v>
      </c>
      <c r="P10" s="57">
        <v>3</v>
      </c>
      <c r="Q10" s="57">
        <v>30</v>
      </c>
      <c r="R10" s="145">
        <v>767</v>
      </c>
      <c r="S10" s="145"/>
      <c r="T10" s="57">
        <v>743</v>
      </c>
      <c r="U10" s="57">
        <v>24</v>
      </c>
      <c r="V10" s="57">
        <v>0</v>
      </c>
      <c r="W10" s="85">
        <v>1</v>
      </c>
    </row>
    <row r="11" spans="1:23" s="43" customFormat="1" ht="23.05" customHeight="1" x14ac:dyDescent="0.4">
      <c r="A11" s="86" t="s">
        <v>62</v>
      </c>
      <c r="B11" s="57">
        <v>33</v>
      </c>
      <c r="C11" s="57">
        <v>30</v>
      </c>
      <c r="D11" s="57">
        <v>3</v>
      </c>
      <c r="E11" s="57"/>
      <c r="F11" s="57">
        <v>20</v>
      </c>
      <c r="G11" s="57"/>
      <c r="H11" s="57">
        <v>13</v>
      </c>
      <c r="I11" s="57">
        <v>22</v>
      </c>
      <c r="J11" s="57">
        <v>8</v>
      </c>
      <c r="K11" s="57">
        <v>1</v>
      </c>
      <c r="L11" s="57"/>
      <c r="M11" s="57">
        <v>2</v>
      </c>
      <c r="N11" s="57">
        <v>3</v>
      </c>
      <c r="O11" s="57">
        <v>9</v>
      </c>
      <c r="P11" s="57">
        <v>2</v>
      </c>
      <c r="Q11" s="57">
        <v>27</v>
      </c>
      <c r="R11" s="145">
        <v>2954</v>
      </c>
      <c r="S11" s="145"/>
      <c r="T11" s="57">
        <v>1749</v>
      </c>
      <c r="U11" s="57">
        <v>629</v>
      </c>
      <c r="V11" s="57">
        <v>576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10</v>
      </c>
      <c r="C12" s="57">
        <v>7</v>
      </c>
      <c r="D12" s="57">
        <v>3</v>
      </c>
      <c r="E12" s="57"/>
      <c r="F12" s="57">
        <v>6</v>
      </c>
      <c r="G12" s="57"/>
      <c r="H12" s="57">
        <v>4</v>
      </c>
      <c r="I12" s="57">
        <v>8</v>
      </c>
      <c r="J12" s="57">
        <v>1</v>
      </c>
      <c r="K12" s="57"/>
      <c r="L12" s="57"/>
      <c r="M12" s="57">
        <v>1</v>
      </c>
      <c r="N12" s="57">
        <v>4</v>
      </c>
      <c r="O12" s="57">
        <v>35</v>
      </c>
      <c r="P12" s="57">
        <v>3</v>
      </c>
      <c r="Q12" s="57">
        <v>53</v>
      </c>
      <c r="R12" s="145">
        <v>574</v>
      </c>
      <c r="S12" s="145"/>
      <c r="T12" s="57">
        <v>481</v>
      </c>
      <c r="U12" s="57">
        <v>93</v>
      </c>
      <c r="V12" s="57">
        <v>0</v>
      </c>
      <c r="W12" s="85">
        <v>1</v>
      </c>
    </row>
    <row r="13" spans="1:23" s="43" customFormat="1" ht="23.05" customHeight="1" x14ac:dyDescent="0.4">
      <c r="A13" s="86" t="s">
        <v>64</v>
      </c>
      <c r="B13" s="57">
        <v>15</v>
      </c>
      <c r="C13" s="57">
        <v>10</v>
      </c>
      <c r="D13" s="57">
        <v>5</v>
      </c>
      <c r="E13" s="57"/>
      <c r="F13" s="57">
        <v>10</v>
      </c>
      <c r="G13" s="57"/>
      <c r="H13" s="57">
        <v>5</v>
      </c>
      <c r="I13" s="57">
        <v>10</v>
      </c>
      <c r="J13" s="57">
        <v>3</v>
      </c>
      <c r="K13" s="57">
        <v>1</v>
      </c>
      <c r="L13" s="57"/>
      <c r="M13" s="57">
        <v>1</v>
      </c>
      <c r="N13" s="57">
        <v>3</v>
      </c>
      <c r="O13" s="57">
        <v>21</v>
      </c>
      <c r="P13" s="57">
        <v>3</v>
      </c>
      <c r="Q13" s="57">
        <v>3</v>
      </c>
      <c r="R13" s="145">
        <v>746</v>
      </c>
      <c r="S13" s="145"/>
      <c r="T13" s="57">
        <v>442</v>
      </c>
      <c r="U13" s="57">
        <v>184</v>
      </c>
      <c r="V13" s="57">
        <v>120</v>
      </c>
      <c r="W13" s="85">
        <v>1</v>
      </c>
    </row>
    <row r="14" spans="1:23" s="43" customFormat="1" ht="23.05" customHeight="1" x14ac:dyDescent="0.4">
      <c r="A14" s="86" t="s">
        <v>65</v>
      </c>
      <c r="B14" s="57">
        <v>5</v>
      </c>
      <c r="C14" s="57">
        <v>4</v>
      </c>
      <c r="D14" s="57">
        <v>1</v>
      </c>
      <c r="E14" s="57"/>
      <c r="F14" s="57">
        <v>2</v>
      </c>
      <c r="G14" s="57"/>
      <c r="H14" s="57">
        <v>3</v>
      </c>
      <c r="I14" s="57">
        <v>4</v>
      </c>
      <c r="J14" s="57">
        <v>1</v>
      </c>
      <c r="K14" s="57"/>
      <c r="L14" s="57"/>
      <c r="M14" s="57"/>
      <c r="N14" s="57">
        <v>3</v>
      </c>
      <c r="O14" s="57">
        <v>45</v>
      </c>
      <c r="P14" s="57">
        <v>2</v>
      </c>
      <c r="Q14" s="57">
        <v>26</v>
      </c>
      <c r="R14" s="145">
        <v>270</v>
      </c>
      <c r="S14" s="145"/>
      <c r="T14" s="57">
        <v>174</v>
      </c>
      <c r="U14" s="57">
        <v>70</v>
      </c>
      <c r="V14" s="57">
        <v>26</v>
      </c>
      <c r="W14" s="85">
        <v>1</v>
      </c>
    </row>
    <row r="15" spans="1:23" s="43" customFormat="1" ht="23.05" customHeight="1" x14ac:dyDescent="0.4">
      <c r="A15" s="86" t="s">
        <v>66</v>
      </c>
      <c r="B15" s="57">
        <v>26</v>
      </c>
      <c r="C15" s="57">
        <v>15</v>
      </c>
      <c r="D15" s="57">
        <v>11</v>
      </c>
      <c r="E15" s="57"/>
      <c r="F15" s="57">
        <v>22</v>
      </c>
      <c r="G15" s="57"/>
      <c r="H15" s="57">
        <v>4</v>
      </c>
      <c r="I15" s="57">
        <v>20</v>
      </c>
      <c r="J15" s="57">
        <v>3</v>
      </c>
      <c r="K15" s="57"/>
      <c r="L15" s="57"/>
      <c r="M15" s="57">
        <v>3</v>
      </c>
      <c r="N15" s="57">
        <v>5</v>
      </c>
      <c r="O15" s="57">
        <v>24</v>
      </c>
      <c r="P15" s="57">
        <v>4</v>
      </c>
      <c r="Q15" s="57">
        <v>38</v>
      </c>
      <c r="R15" s="145">
        <v>2561</v>
      </c>
      <c r="S15" s="145"/>
      <c r="T15" s="57">
        <v>2324</v>
      </c>
      <c r="U15" s="57">
        <v>115</v>
      </c>
      <c r="V15" s="57">
        <v>122</v>
      </c>
      <c r="W15" s="85">
        <v>1</v>
      </c>
    </row>
    <row r="16" spans="1:23" s="43" customFormat="1" ht="23.05" customHeight="1" x14ac:dyDescent="0.4">
      <c r="A16" s="86" t="s">
        <v>67</v>
      </c>
      <c r="B16" s="57">
        <v>15</v>
      </c>
      <c r="C16" s="57">
        <v>14</v>
      </c>
      <c r="D16" s="57">
        <v>1</v>
      </c>
      <c r="E16" s="57"/>
      <c r="F16" s="57">
        <v>12</v>
      </c>
      <c r="G16" s="57"/>
      <c r="H16" s="57">
        <v>3</v>
      </c>
      <c r="I16" s="57">
        <v>12</v>
      </c>
      <c r="J16" s="57">
        <v>3</v>
      </c>
      <c r="K16" s="57"/>
      <c r="L16" s="57"/>
      <c r="M16" s="57"/>
      <c r="N16" s="57">
        <v>3</v>
      </c>
      <c r="O16" s="57">
        <v>19</v>
      </c>
      <c r="P16" s="57">
        <v>3</v>
      </c>
      <c r="Q16" s="57">
        <v>16</v>
      </c>
      <c r="R16" s="145">
        <v>1278</v>
      </c>
      <c r="S16" s="145"/>
      <c r="T16" s="57">
        <v>1232</v>
      </c>
      <c r="U16" s="57">
        <v>40</v>
      </c>
      <c r="V16" s="57">
        <v>6</v>
      </c>
      <c r="W16" s="85">
        <v>1</v>
      </c>
    </row>
    <row r="17" spans="1:28" s="43" customFormat="1" ht="23.05" customHeight="1" x14ac:dyDescent="0.4">
      <c r="A17" s="86" t="s">
        <v>68</v>
      </c>
      <c r="B17" s="57">
        <v>10</v>
      </c>
      <c r="C17" s="57">
        <v>6</v>
      </c>
      <c r="D17" s="57">
        <v>4</v>
      </c>
      <c r="E17" s="57"/>
      <c r="F17" s="57">
        <v>8</v>
      </c>
      <c r="G17" s="57"/>
      <c r="H17" s="57">
        <v>2</v>
      </c>
      <c r="I17" s="57">
        <v>8</v>
      </c>
      <c r="J17" s="57"/>
      <c r="K17" s="57">
        <v>1</v>
      </c>
      <c r="L17" s="57"/>
      <c r="M17" s="57">
        <v>1</v>
      </c>
      <c r="N17" s="57">
        <v>9</v>
      </c>
      <c r="O17" s="57">
        <v>37</v>
      </c>
      <c r="P17" s="57">
        <v>8</v>
      </c>
      <c r="Q17" s="57">
        <v>1</v>
      </c>
      <c r="R17" s="145">
        <v>538</v>
      </c>
      <c r="S17" s="145"/>
      <c r="T17" s="57">
        <v>424</v>
      </c>
      <c r="U17" s="57">
        <v>24</v>
      </c>
      <c r="V17" s="57">
        <v>90</v>
      </c>
      <c r="W17" s="85">
        <v>1</v>
      </c>
    </row>
    <row r="18" spans="1:28" s="43" customFormat="1" ht="23.05" customHeight="1" x14ac:dyDescent="0.4">
      <c r="A18" s="86" t="s">
        <v>69</v>
      </c>
      <c r="B18" s="57">
        <v>30</v>
      </c>
      <c r="C18" s="57">
        <v>22</v>
      </c>
      <c r="D18" s="57">
        <v>8</v>
      </c>
      <c r="E18" s="57"/>
      <c r="F18" s="57">
        <v>15</v>
      </c>
      <c r="G18" s="57">
        <v>1</v>
      </c>
      <c r="H18" s="57">
        <v>14</v>
      </c>
      <c r="I18" s="57">
        <v>17</v>
      </c>
      <c r="J18" s="57">
        <v>10</v>
      </c>
      <c r="K18" s="57"/>
      <c r="L18" s="57"/>
      <c r="M18" s="57">
        <v>3</v>
      </c>
      <c r="N18" s="57">
        <v>4</v>
      </c>
      <c r="O18" s="57">
        <v>13</v>
      </c>
      <c r="P18" s="57">
        <v>3</v>
      </c>
      <c r="Q18" s="57">
        <v>11</v>
      </c>
      <c r="R18" s="145">
        <v>1970</v>
      </c>
      <c r="S18" s="145"/>
      <c r="T18" s="57">
        <v>1380</v>
      </c>
      <c r="U18" s="57">
        <v>330</v>
      </c>
      <c r="V18" s="57">
        <v>260</v>
      </c>
      <c r="W18" s="93">
        <v>0.9375</v>
      </c>
    </row>
    <row r="19" spans="1:28" s="43" customFormat="1" ht="23.05" customHeight="1" x14ac:dyDescent="0.4">
      <c r="A19" s="86" t="s">
        <v>70</v>
      </c>
      <c r="B19" s="57">
        <v>4</v>
      </c>
      <c r="C19" s="57">
        <v>3</v>
      </c>
      <c r="D19" s="57">
        <v>1</v>
      </c>
      <c r="E19" s="57"/>
      <c r="F19" s="57">
        <v>3</v>
      </c>
      <c r="G19" s="57"/>
      <c r="H19" s="57">
        <v>1</v>
      </c>
      <c r="I19" s="57">
        <v>3</v>
      </c>
      <c r="J19" s="57">
        <v>1</v>
      </c>
      <c r="K19" s="57"/>
      <c r="L19" s="57"/>
      <c r="M19" s="57"/>
      <c r="N19" s="57">
        <v>4</v>
      </c>
      <c r="O19" s="57">
        <v>0</v>
      </c>
      <c r="P19" s="57">
        <v>3</v>
      </c>
      <c r="Q19" s="57">
        <v>47</v>
      </c>
      <c r="R19" s="145">
        <v>261</v>
      </c>
      <c r="S19" s="145"/>
      <c r="T19" s="57">
        <v>235</v>
      </c>
      <c r="U19" s="57">
        <v>26</v>
      </c>
      <c r="V19" s="57">
        <v>0</v>
      </c>
      <c r="W19" s="85">
        <v>1</v>
      </c>
    </row>
    <row r="20" spans="1:28" s="43" customFormat="1" ht="23.05" customHeight="1" x14ac:dyDescent="0.4">
      <c r="A20" s="86" t="s">
        <v>71</v>
      </c>
      <c r="B20" s="57">
        <v>8</v>
      </c>
      <c r="C20" s="57">
        <v>7</v>
      </c>
      <c r="D20" s="57">
        <v>1</v>
      </c>
      <c r="E20" s="57"/>
      <c r="F20" s="57">
        <v>6</v>
      </c>
      <c r="G20" s="57"/>
      <c r="H20" s="57">
        <v>2</v>
      </c>
      <c r="I20" s="57">
        <v>4</v>
      </c>
      <c r="J20" s="57">
        <v>2</v>
      </c>
      <c r="K20" s="57"/>
      <c r="L20" s="57"/>
      <c r="M20" s="57">
        <v>2</v>
      </c>
      <c r="N20" s="57">
        <v>6</v>
      </c>
      <c r="O20" s="57">
        <v>10</v>
      </c>
      <c r="P20" s="57">
        <v>5</v>
      </c>
      <c r="Q20" s="57">
        <v>12</v>
      </c>
      <c r="R20" s="145">
        <v>242</v>
      </c>
      <c r="S20" s="145"/>
      <c r="T20" s="57">
        <v>170</v>
      </c>
      <c r="U20" s="57">
        <v>55</v>
      </c>
      <c r="V20" s="57">
        <v>17</v>
      </c>
      <c r="W20" s="85">
        <v>1</v>
      </c>
    </row>
    <row r="21" spans="1:28" s="43" customFormat="1" ht="23.05" customHeight="1" x14ac:dyDescent="0.4">
      <c r="A21" s="86" t="s">
        <v>72</v>
      </c>
      <c r="B21" s="57">
        <v>10</v>
      </c>
      <c r="C21" s="57">
        <v>7</v>
      </c>
      <c r="D21" s="57">
        <v>3</v>
      </c>
      <c r="E21" s="57"/>
      <c r="F21" s="57">
        <v>6</v>
      </c>
      <c r="G21" s="57"/>
      <c r="H21" s="57">
        <v>4</v>
      </c>
      <c r="I21" s="57">
        <v>6</v>
      </c>
      <c r="J21" s="57">
        <v>4</v>
      </c>
      <c r="K21" s="57"/>
      <c r="L21" s="57"/>
      <c r="M21" s="57"/>
      <c r="N21" s="57">
        <v>5</v>
      </c>
      <c r="O21" s="57">
        <v>15</v>
      </c>
      <c r="P21" s="57">
        <v>4</v>
      </c>
      <c r="Q21" s="57">
        <v>45</v>
      </c>
      <c r="R21" s="145">
        <v>555</v>
      </c>
      <c r="S21" s="145"/>
      <c r="T21" s="57">
        <v>424</v>
      </c>
      <c r="U21" s="57">
        <v>68</v>
      </c>
      <c r="V21" s="57">
        <v>63</v>
      </c>
      <c r="W21" s="85">
        <v>1</v>
      </c>
    </row>
    <row r="22" spans="1:28" s="43" customFormat="1" ht="23.05" customHeight="1" x14ac:dyDescent="0.4">
      <c r="A22" s="86" t="s">
        <v>73</v>
      </c>
      <c r="B22" s="57">
        <v>19</v>
      </c>
      <c r="C22" s="57">
        <v>17</v>
      </c>
      <c r="D22" s="57">
        <v>2</v>
      </c>
      <c r="E22" s="57"/>
      <c r="F22" s="57">
        <v>17</v>
      </c>
      <c r="G22" s="57"/>
      <c r="H22" s="57">
        <v>2</v>
      </c>
      <c r="I22" s="57">
        <v>18</v>
      </c>
      <c r="J22" s="57"/>
      <c r="K22" s="57"/>
      <c r="L22" s="57"/>
      <c r="M22" s="57">
        <v>1</v>
      </c>
      <c r="N22" s="57">
        <v>6</v>
      </c>
      <c r="O22" s="57">
        <v>1</v>
      </c>
      <c r="P22" s="57">
        <v>5</v>
      </c>
      <c r="Q22" s="57">
        <v>37</v>
      </c>
      <c r="R22" s="145">
        <v>866</v>
      </c>
      <c r="S22" s="145"/>
      <c r="T22" s="57">
        <v>744</v>
      </c>
      <c r="U22" s="57">
        <v>122</v>
      </c>
      <c r="V22" s="57">
        <v>0</v>
      </c>
      <c r="W22" s="85">
        <v>1</v>
      </c>
    </row>
    <row r="23" spans="1:28" s="43" customFormat="1" ht="23.05" customHeight="1" x14ac:dyDescent="0.4">
      <c r="A23" s="86" t="s">
        <v>74</v>
      </c>
      <c r="B23" s="57">
        <v>10</v>
      </c>
      <c r="C23" s="57">
        <v>5</v>
      </c>
      <c r="D23" s="57">
        <v>5</v>
      </c>
      <c r="E23" s="57"/>
      <c r="F23" s="57">
        <v>8</v>
      </c>
      <c r="G23" s="57"/>
      <c r="H23" s="57">
        <v>2</v>
      </c>
      <c r="I23" s="57">
        <v>7</v>
      </c>
      <c r="J23" s="57">
        <v>2</v>
      </c>
      <c r="K23" s="57"/>
      <c r="L23" s="57"/>
      <c r="M23" s="57">
        <v>1</v>
      </c>
      <c r="N23" s="57">
        <v>6</v>
      </c>
      <c r="O23" s="57">
        <v>15</v>
      </c>
      <c r="P23" s="57">
        <v>3</v>
      </c>
      <c r="Q23" s="57">
        <v>5</v>
      </c>
      <c r="R23" s="145">
        <v>542</v>
      </c>
      <c r="S23" s="145"/>
      <c r="T23" s="57">
        <v>448</v>
      </c>
      <c r="U23" s="57">
        <v>80</v>
      </c>
      <c r="V23" s="57">
        <v>14</v>
      </c>
      <c r="W23" s="85">
        <v>1</v>
      </c>
    </row>
    <row r="24" spans="1:28" s="43" customFormat="1" ht="23.05" customHeight="1" x14ac:dyDescent="0.4">
      <c r="A24" s="86" t="s">
        <v>75</v>
      </c>
      <c r="B24" s="57">
        <v>9</v>
      </c>
      <c r="C24" s="57">
        <v>5</v>
      </c>
      <c r="D24" s="57">
        <v>4</v>
      </c>
      <c r="E24" s="57"/>
      <c r="F24" s="57">
        <v>9</v>
      </c>
      <c r="G24" s="57"/>
      <c r="H24" s="57"/>
      <c r="I24" s="57">
        <v>9</v>
      </c>
      <c r="J24" s="57"/>
      <c r="K24" s="57"/>
      <c r="L24" s="57"/>
      <c r="M24" s="57"/>
      <c r="N24" s="57">
        <v>6</v>
      </c>
      <c r="O24" s="57">
        <v>50</v>
      </c>
      <c r="P24" s="57">
        <v>6</v>
      </c>
      <c r="Q24" s="57">
        <v>24</v>
      </c>
      <c r="R24" s="145">
        <v>696</v>
      </c>
      <c r="S24" s="145"/>
      <c r="T24" s="57">
        <v>605</v>
      </c>
      <c r="U24" s="57">
        <v>42</v>
      </c>
      <c r="V24" s="57">
        <v>49</v>
      </c>
      <c r="W24" s="85">
        <v>1</v>
      </c>
    </row>
    <row r="25" spans="1:28" s="43" customFormat="1" ht="23.05" customHeight="1" thickBot="1" x14ac:dyDescent="0.45">
      <c r="A25" s="87" t="s">
        <v>76</v>
      </c>
      <c r="B25" s="79">
        <v>11</v>
      </c>
      <c r="C25" s="79">
        <v>7</v>
      </c>
      <c r="D25" s="79">
        <v>4</v>
      </c>
      <c r="E25" s="79"/>
      <c r="F25" s="79">
        <v>9</v>
      </c>
      <c r="G25" s="79"/>
      <c r="H25" s="79">
        <v>2</v>
      </c>
      <c r="I25" s="79">
        <v>10</v>
      </c>
      <c r="J25" s="79"/>
      <c r="K25" s="79"/>
      <c r="L25" s="79"/>
      <c r="M25" s="79">
        <v>1</v>
      </c>
      <c r="N25" s="79">
        <v>3</v>
      </c>
      <c r="O25" s="79">
        <v>11</v>
      </c>
      <c r="P25" s="79">
        <v>2</v>
      </c>
      <c r="Q25" s="79">
        <v>52</v>
      </c>
      <c r="R25" s="157">
        <v>359</v>
      </c>
      <c r="S25" s="157"/>
      <c r="T25" s="79">
        <v>359</v>
      </c>
      <c r="U25" s="79">
        <v>0</v>
      </c>
      <c r="V25" s="79">
        <v>0</v>
      </c>
      <c r="W25" s="88">
        <v>1</v>
      </c>
    </row>
    <row r="26" spans="1:28" s="43" customFormat="1" ht="24.05" customHeight="1" x14ac:dyDescent="0.4">
      <c r="A26" s="58" t="s">
        <v>497</v>
      </c>
      <c r="B26" s="80"/>
      <c r="E26" s="75"/>
      <c r="F26" s="76"/>
      <c r="H26" s="43" t="s">
        <v>498</v>
      </c>
      <c r="J26" s="70"/>
      <c r="N26" s="70"/>
      <c r="O26" s="76"/>
      <c r="Q26" s="76"/>
      <c r="T26" s="77"/>
      <c r="U26" s="78"/>
      <c r="V26" s="78"/>
      <c r="W26" s="81" t="s">
        <v>502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499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40" spans="14:14" x14ac:dyDescent="0.4">
      <c r="N40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zoomScale="75" zoomScaleNormal="75" workbookViewId="0">
      <selection activeCell="J12" sqref="J12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503</v>
      </c>
      <c r="B1" s="137" t="s">
        <v>504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505</v>
      </c>
      <c r="T1" s="120"/>
      <c r="U1" s="120"/>
      <c r="V1" s="104" t="s">
        <v>506</v>
      </c>
      <c r="W1" s="105"/>
    </row>
    <row r="2" spans="1:23" s="43" customFormat="1" ht="29.1" customHeight="1" thickBot="1" x14ac:dyDescent="0.45">
      <c r="A2" s="44" t="s">
        <v>507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508</v>
      </c>
      <c r="T2" s="122"/>
      <c r="U2" s="122"/>
      <c r="V2" s="106" t="s">
        <v>509</v>
      </c>
      <c r="W2" s="107"/>
    </row>
    <row r="3" spans="1:23" ht="29.95" customHeight="1" x14ac:dyDescent="0.4">
      <c r="A3" s="108" t="s">
        <v>510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511</v>
      </c>
      <c r="C5" s="115" t="s">
        <v>512</v>
      </c>
      <c r="D5" s="115"/>
      <c r="E5" s="115"/>
      <c r="F5" s="115" t="s">
        <v>513</v>
      </c>
      <c r="G5" s="115"/>
      <c r="H5" s="115"/>
      <c r="I5" s="115" t="s">
        <v>514</v>
      </c>
      <c r="J5" s="115"/>
      <c r="K5" s="115"/>
      <c r="L5" s="115"/>
      <c r="M5" s="115"/>
      <c r="N5" s="115" t="s">
        <v>515</v>
      </c>
      <c r="O5" s="115"/>
      <c r="P5" s="115"/>
      <c r="Q5" s="115"/>
      <c r="R5" s="115" t="s">
        <v>516</v>
      </c>
      <c r="S5" s="115"/>
      <c r="T5" s="115"/>
      <c r="U5" s="115"/>
      <c r="V5" s="115"/>
      <c r="W5" s="158" t="s">
        <v>517</v>
      </c>
    </row>
    <row r="6" spans="1:23" s="43" customFormat="1" ht="33" customHeight="1" x14ac:dyDescent="0.4">
      <c r="A6" s="152"/>
      <c r="B6" s="155"/>
      <c r="C6" s="116" t="s">
        <v>518</v>
      </c>
      <c r="D6" s="116"/>
      <c r="E6" s="113" t="s">
        <v>519</v>
      </c>
      <c r="F6" s="116" t="s">
        <v>520</v>
      </c>
      <c r="G6" s="116"/>
      <c r="H6" s="113" t="s">
        <v>521</v>
      </c>
      <c r="I6" s="113" t="s">
        <v>522</v>
      </c>
      <c r="J6" s="113" t="s">
        <v>523</v>
      </c>
      <c r="K6" s="113" t="s">
        <v>524</v>
      </c>
      <c r="L6" s="113" t="s">
        <v>525</v>
      </c>
      <c r="M6" s="113" t="s">
        <v>526</v>
      </c>
      <c r="N6" s="116" t="s">
        <v>520</v>
      </c>
      <c r="O6" s="116"/>
      <c r="P6" s="116" t="s">
        <v>527</v>
      </c>
      <c r="Q6" s="116"/>
      <c r="R6" s="146" t="s">
        <v>528</v>
      </c>
      <c r="S6" s="147"/>
      <c r="T6" s="111" t="s">
        <v>529</v>
      </c>
      <c r="U6" s="111" t="s">
        <v>530</v>
      </c>
      <c r="V6" s="111" t="s">
        <v>531</v>
      </c>
      <c r="W6" s="159"/>
    </row>
    <row r="7" spans="1:23" s="43" customFormat="1" ht="33" customHeight="1" thickBot="1" x14ac:dyDescent="0.45">
      <c r="A7" s="153"/>
      <c r="B7" s="156"/>
      <c r="C7" s="47" t="s">
        <v>532</v>
      </c>
      <c r="D7" s="47" t="s">
        <v>533</v>
      </c>
      <c r="E7" s="114"/>
      <c r="F7" s="47" t="s">
        <v>534</v>
      </c>
      <c r="G7" s="47" t="s">
        <v>535</v>
      </c>
      <c r="H7" s="114"/>
      <c r="I7" s="114"/>
      <c r="J7" s="114"/>
      <c r="K7" s="114"/>
      <c r="L7" s="114"/>
      <c r="M7" s="114"/>
      <c r="N7" s="48" t="s">
        <v>536</v>
      </c>
      <c r="O7" s="48" t="s">
        <v>537</v>
      </c>
      <c r="P7" s="48" t="s">
        <v>536</v>
      </c>
      <c r="Q7" s="48" t="s">
        <v>537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538</v>
      </c>
      <c r="B8" s="51">
        <v>6</v>
      </c>
      <c r="C8" s="51">
        <v>5</v>
      </c>
      <c r="D8" s="51">
        <v>1</v>
      </c>
      <c r="E8" s="51"/>
      <c r="F8" s="51">
        <v>3</v>
      </c>
      <c r="G8" s="51"/>
      <c r="H8" s="51">
        <v>3</v>
      </c>
      <c r="I8" s="51">
        <v>5</v>
      </c>
      <c r="J8" s="51"/>
      <c r="K8" s="51"/>
      <c r="L8" s="51"/>
      <c r="M8" s="51">
        <v>1</v>
      </c>
      <c r="N8" s="51">
        <v>4</v>
      </c>
      <c r="O8" s="51">
        <v>20</v>
      </c>
      <c r="P8" s="51">
        <v>2</v>
      </c>
      <c r="Q8" s="51">
        <v>49</v>
      </c>
      <c r="R8" s="150">
        <v>366</v>
      </c>
      <c r="S8" s="150"/>
      <c r="T8" s="51">
        <v>259</v>
      </c>
      <c r="U8" s="51">
        <v>65</v>
      </c>
      <c r="V8" s="51">
        <v>42</v>
      </c>
      <c r="W8" s="91">
        <v>1</v>
      </c>
    </row>
    <row r="9" spans="1:23" s="43" customFormat="1" ht="23.05" customHeight="1" x14ac:dyDescent="0.4">
      <c r="A9" s="84" t="s">
        <v>539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/>
      <c r="K11" s="57"/>
      <c r="L11" s="57"/>
      <c r="M11" s="57">
        <v>1</v>
      </c>
      <c r="N11" s="57"/>
      <c r="O11" s="57"/>
      <c r="P11" s="57">
        <v>3</v>
      </c>
      <c r="Q11" s="57">
        <v>55</v>
      </c>
      <c r="R11" s="145">
        <v>132</v>
      </c>
      <c r="S11" s="145"/>
      <c r="T11" s="57">
        <v>70</v>
      </c>
      <c r="U11" s="57">
        <v>40</v>
      </c>
      <c r="V11" s="57">
        <v>22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1</v>
      </c>
      <c r="D15" s="57">
        <v>1</v>
      </c>
      <c r="E15" s="57"/>
      <c r="F15" s="57">
        <v>2</v>
      </c>
      <c r="G15" s="57"/>
      <c r="H15" s="57"/>
      <c r="I15" s="57">
        <v>2</v>
      </c>
      <c r="J15" s="57"/>
      <c r="K15" s="57"/>
      <c r="L15" s="57"/>
      <c r="M15" s="57"/>
      <c r="N15" s="57">
        <v>4</v>
      </c>
      <c r="O15" s="57">
        <v>30</v>
      </c>
      <c r="P15" s="57">
        <v>3</v>
      </c>
      <c r="Q15" s="57">
        <v>30</v>
      </c>
      <c r="R15" s="145">
        <v>97</v>
      </c>
      <c r="S15" s="145"/>
      <c r="T15" s="57">
        <v>52</v>
      </c>
      <c r="U15" s="57">
        <v>25</v>
      </c>
      <c r="V15" s="57">
        <v>20</v>
      </c>
      <c r="W15" s="85">
        <v>1</v>
      </c>
    </row>
    <row r="16" spans="1:23" s="43" customFormat="1" ht="23.05" customHeight="1" x14ac:dyDescent="0.4">
      <c r="A16" s="86" t="s">
        <v>67</v>
      </c>
      <c r="B16" s="57">
        <v>2</v>
      </c>
      <c r="C16" s="57">
        <v>2</v>
      </c>
      <c r="D16" s="57"/>
      <c r="E16" s="57"/>
      <c r="F16" s="57">
        <v>1</v>
      </c>
      <c r="G16" s="57"/>
      <c r="H16" s="57">
        <v>1</v>
      </c>
      <c r="I16" s="57">
        <v>2</v>
      </c>
      <c r="J16" s="57"/>
      <c r="K16" s="57"/>
      <c r="L16" s="57"/>
      <c r="M16" s="57"/>
      <c r="N16" s="57">
        <v>4</v>
      </c>
      <c r="O16" s="57">
        <v>0</v>
      </c>
      <c r="P16" s="57">
        <v>2</v>
      </c>
      <c r="Q16" s="57">
        <v>30</v>
      </c>
      <c r="R16" s="145">
        <v>115</v>
      </c>
      <c r="S16" s="145"/>
      <c r="T16" s="57">
        <v>115</v>
      </c>
      <c r="U16" s="57"/>
      <c r="V16" s="57"/>
      <c r="W16" s="85">
        <v>1</v>
      </c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>
        <v>0</v>
      </c>
      <c r="Q18" s="57">
        <v>59</v>
      </c>
      <c r="R18" s="145">
        <v>22</v>
      </c>
      <c r="S18" s="145"/>
      <c r="T18" s="57">
        <v>22</v>
      </c>
      <c r="U18" s="57"/>
      <c r="V18" s="57"/>
      <c r="W18" s="85">
        <v>1</v>
      </c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540</v>
      </c>
      <c r="B26" s="80"/>
      <c r="E26" s="75"/>
      <c r="F26" s="76"/>
      <c r="H26" s="43" t="s">
        <v>541</v>
      </c>
      <c r="J26" s="70"/>
      <c r="N26" s="70"/>
      <c r="O26" s="76"/>
      <c r="Q26" s="76"/>
      <c r="T26" s="77"/>
      <c r="U26" s="78"/>
      <c r="V26" s="78"/>
      <c r="W26" s="81" t="s">
        <v>542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543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544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7" zoomScale="75" zoomScaleNormal="75" workbookViewId="0">
      <selection activeCell="L31" sqref="L31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547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v>5</v>
      </c>
      <c r="C8" s="51">
        <v>4</v>
      </c>
      <c r="D8" s="51">
        <v>1</v>
      </c>
      <c r="E8" s="51"/>
      <c r="F8" s="51">
        <v>1</v>
      </c>
      <c r="G8" s="51"/>
      <c r="H8" s="51">
        <v>4</v>
      </c>
      <c r="I8" s="51">
        <v>2</v>
      </c>
      <c r="J8" s="51">
        <v>3</v>
      </c>
      <c r="K8" s="51"/>
      <c r="L8" s="51"/>
      <c r="M8" s="51">
        <v>1</v>
      </c>
      <c r="N8" s="51">
        <v>5</v>
      </c>
      <c r="O8" s="51">
        <v>0</v>
      </c>
      <c r="P8" s="51">
        <v>2</v>
      </c>
      <c r="Q8" s="51">
        <v>26</v>
      </c>
      <c r="R8" s="150">
        <v>203</v>
      </c>
      <c r="S8" s="150"/>
      <c r="T8" s="51">
        <v>174</v>
      </c>
      <c r="U8" s="51">
        <v>29</v>
      </c>
      <c r="V8" s="51">
        <v>42</v>
      </c>
      <c r="W8" s="91">
        <v>1</v>
      </c>
    </row>
    <row r="9" spans="1:23" s="43" customFormat="1" ht="23.05" customHeight="1" x14ac:dyDescent="0.4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>
        <v>1</v>
      </c>
      <c r="K11" s="57"/>
      <c r="L11" s="57"/>
      <c r="M11" s="57">
        <v>1</v>
      </c>
      <c r="N11" s="57"/>
      <c r="O11" s="57"/>
      <c r="P11" s="57"/>
      <c r="Q11" s="57">
        <v>35</v>
      </c>
      <c r="R11" s="145">
        <v>22</v>
      </c>
      <c r="S11" s="145"/>
      <c r="T11" s="57">
        <v>12</v>
      </c>
      <c r="U11" s="57">
        <v>10</v>
      </c>
      <c r="V11" s="57">
        <v>22</v>
      </c>
      <c r="W11" s="85"/>
    </row>
    <row r="12" spans="1:23" s="43" customFormat="1" ht="23.05" customHeight="1" x14ac:dyDescent="0.4">
      <c r="A12" s="86" t="s">
        <v>63</v>
      </c>
      <c r="B12" s="57">
        <v>1</v>
      </c>
      <c r="C12" s="57"/>
      <c r="D12" s="57">
        <v>1</v>
      </c>
      <c r="E12" s="57"/>
      <c r="F12" s="57">
        <v>1</v>
      </c>
      <c r="G12" s="57"/>
      <c r="H12" s="57"/>
      <c r="I12" s="57">
        <v>1</v>
      </c>
      <c r="J12" s="57"/>
      <c r="K12" s="57"/>
      <c r="L12" s="57"/>
      <c r="M12" s="57"/>
      <c r="N12" s="57">
        <v>5</v>
      </c>
      <c r="O12" s="57">
        <v>0</v>
      </c>
      <c r="P12" s="57">
        <v>4</v>
      </c>
      <c r="Q12" s="57">
        <v>0</v>
      </c>
      <c r="R12" s="145">
        <v>68</v>
      </c>
      <c r="S12" s="145"/>
      <c r="T12" s="57">
        <v>49</v>
      </c>
      <c r="U12" s="57">
        <v>19</v>
      </c>
      <c r="V12" s="57"/>
      <c r="W12" s="85">
        <v>1</v>
      </c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/>
      <c r="J14" s="57"/>
      <c r="K14" s="57"/>
      <c r="L14" s="57"/>
      <c r="M14" s="57"/>
      <c r="N14" s="57"/>
      <c r="O14" s="57"/>
      <c r="P14" s="57"/>
      <c r="Q14" s="57"/>
      <c r="R14" s="145">
        <v>37</v>
      </c>
      <c r="S14" s="145"/>
      <c r="T14" s="57">
        <v>37</v>
      </c>
      <c r="U14" s="57"/>
      <c r="V14" s="57"/>
      <c r="W14" s="85"/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>
        <v>20</v>
      </c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>
        <v>1</v>
      </c>
      <c r="K17" s="57"/>
      <c r="L17" s="57"/>
      <c r="M17" s="57"/>
      <c r="N17" s="57"/>
      <c r="O17" s="57"/>
      <c r="P17" s="57">
        <v>2</v>
      </c>
      <c r="Q17" s="57">
        <v>10</v>
      </c>
      <c r="R17" s="145">
        <v>45</v>
      </c>
      <c r="S17" s="145"/>
      <c r="T17" s="57">
        <v>45</v>
      </c>
      <c r="U17" s="57"/>
      <c r="V17" s="57"/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>
        <v>1</v>
      </c>
      <c r="J25" s="79">
        <v>1</v>
      </c>
      <c r="K25" s="79"/>
      <c r="L25" s="79"/>
      <c r="M25" s="79"/>
      <c r="N25" s="79"/>
      <c r="O25" s="79"/>
      <c r="P25" s="79">
        <v>3</v>
      </c>
      <c r="Q25" s="79"/>
      <c r="R25" s="157">
        <v>31</v>
      </c>
      <c r="S25" s="157"/>
      <c r="T25" s="79">
        <v>31</v>
      </c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548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zoomScale="75" zoomScaleNormal="75" workbookViewId="0">
      <selection activeCell="K18" sqref="K1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551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553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58" t="s">
        <v>135</v>
      </c>
    </row>
    <row r="6" spans="1:23" s="43" customFormat="1" ht="33" customHeight="1" x14ac:dyDescent="0.4">
      <c r="A6" s="152"/>
      <c r="B6" s="155"/>
      <c r="C6" s="116" t="s">
        <v>136</v>
      </c>
      <c r="D6" s="116"/>
      <c r="E6" s="113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46" t="s">
        <v>146</v>
      </c>
      <c r="S6" s="147"/>
      <c r="T6" s="111" t="s">
        <v>147</v>
      </c>
      <c r="U6" s="111" t="s">
        <v>148</v>
      </c>
      <c r="V6" s="111" t="s">
        <v>149</v>
      </c>
      <c r="W6" s="159"/>
    </row>
    <row r="7" spans="1:23" s="43" customFormat="1" ht="33" customHeight="1" thickBot="1" x14ac:dyDescent="0.45">
      <c r="A7" s="153"/>
      <c r="B7" s="156"/>
      <c r="C7" s="47" t="s">
        <v>150</v>
      </c>
      <c r="D7" s="47" t="s">
        <v>151</v>
      </c>
      <c r="E7" s="114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156</v>
      </c>
      <c r="B8" s="51">
        <v>5</v>
      </c>
      <c r="C8" s="51">
        <v>3</v>
      </c>
      <c r="D8" s="51">
        <v>2</v>
      </c>
      <c r="E8" s="51"/>
      <c r="F8" s="51">
        <v>4</v>
      </c>
      <c r="G8" s="51"/>
      <c r="H8" s="51">
        <v>1</v>
      </c>
      <c r="I8" s="51">
        <v>1</v>
      </c>
      <c r="J8" s="51">
        <v>2</v>
      </c>
      <c r="K8" s="51">
        <v>1</v>
      </c>
      <c r="L8" s="51"/>
      <c r="M8" s="51">
        <v>1</v>
      </c>
      <c r="N8" s="51">
        <v>6</v>
      </c>
      <c r="O8" s="51">
        <v>30</v>
      </c>
      <c r="P8" s="51">
        <v>5</v>
      </c>
      <c r="Q8" s="51">
        <v>42</v>
      </c>
      <c r="R8" s="150">
        <v>418</v>
      </c>
      <c r="S8" s="150"/>
      <c r="T8" s="51">
        <v>200</v>
      </c>
      <c r="U8" s="51">
        <v>71</v>
      </c>
      <c r="V8" s="51">
        <v>147</v>
      </c>
      <c r="W8" s="91">
        <v>1</v>
      </c>
    </row>
    <row r="9" spans="1:23" s="43" customFormat="1" ht="23.05" customHeight="1" x14ac:dyDescent="0.4">
      <c r="A9" s="84" t="s">
        <v>157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>
        <v>1</v>
      </c>
      <c r="G11" s="57"/>
      <c r="H11" s="57"/>
      <c r="I11" s="57"/>
      <c r="J11" s="57">
        <v>1</v>
      </c>
      <c r="K11" s="57"/>
      <c r="L11" s="57"/>
      <c r="M11" s="57"/>
      <c r="N11" s="57">
        <v>8</v>
      </c>
      <c r="O11" s="57">
        <v>0</v>
      </c>
      <c r="P11" s="57">
        <v>8</v>
      </c>
      <c r="Q11" s="57">
        <v>0</v>
      </c>
      <c r="R11" s="145">
        <v>80</v>
      </c>
      <c r="S11" s="145"/>
      <c r="T11" s="57">
        <v>35</v>
      </c>
      <c r="U11" s="57">
        <v>35</v>
      </c>
      <c r="V11" s="57">
        <v>10</v>
      </c>
      <c r="W11" s="85">
        <v>1</v>
      </c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1</v>
      </c>
      <c r="C15" s="57">
        <v>1</v>
      </c>
      <c r="D15" s="57"/>
      <c r="E15" s="57"/>
      <c r="F15" s="57">
        <v>1</v>
      </c>
      <c r="G15" s="57"/>
      <c r="H15" s="57"/>
      <c r="I15" s="57"/>
      <c r="J15" s="57"/>
      <c r="K15" s="57"/>
      <c r="L15" s="57"/>
      <c r="M15" s="57">
        <v>1</v>
      </c>
      <c r="N15" s="57">
        <v>8</v>
      </c>
      <c r="O15" s="57">
        <v>0</v>
      </c>
      <c r="P15" s="57">
        <v>8</v>
      </c>
      <c r="Q15" s="57">
        <v>0</v>
      </c>
      <c r="R15" s="145">
        <v>80</v>
      </c>
      <c r="S15" s="145"/>
      <c r="T15" s="57">
        <v>30</v>
      </c>
      <c r="U15" s="57">
        <v>10</v>
      </c>
      <c r="V15" s="57">
        <v>40</v>
      </c>
      <c r="W15" s="85">
        <v>1</v>
      </c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>
        <v>1</v>
      </c>
      <c r="K17" s="57"/>
      <c r="L17" s="57"/>
      <c r="M17" s="57"/>
      <c r="N17" s="57"/>
      <c r="O17" s="57"/>
      <c r="P17" s="57">
        <v>2</v>
      </c>
      <c r="Q17" s="57">
        <v>30</v>
      </c>
      <c r="R17" s="145">
        <v>51</v>
      </c>
      <c r="S17" s="145"/>
      <c r="T17" s="57">
        <v>6</v>
      </c>
      <c r="U17" s="57">
        <v>0</v>
      </c>
      <c r="V17" s="57">
        <v>45</v>
      </c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>
        <v>1</v>
      </c>
      <c r="C19" s="57"/>
      <c r="D19" s="57">
        <v>1</v>
      </c>
      <c r="E19" s="57"/>
      <c r="F19" s="57">
        <v>1</v>
      </c>
      <c r="G19" s="57"/>
      <c r="H19" s="57"/>
      <c r="I19" s="57">
        <v>1</v>
      </c>
      <c r="J19" s="57"/>
      <c r="K19" s="57"/>
      <c r="L19" s="57"/>
      <c r="M19" s="57"/>
      <c r="N19" s="57">
        <v>3</v>
      </c>
      <c r="O19" s="57">
        <v>0</v>
      </c>
      <c r="P19" s="57">
        <v>3</v>
      </c>
      <c r="Q19" s="57">
        <v>0</v>
      </c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>
        <v>1</v>
      </c>
      <c r="C24" s="57"/>
      <c r="D24" s="57">
        <v>1</v>
      </c>
      <c r="E24" s="57"/>
      <c r="F24" s="57">
        <v>1</v>
      </c>
      <c r="G24" s="57"/>
      <c r="H24" s="57"/>
      <c r="I24" s="57"/>
      <c r="J24" s="57"/>
      <c r="K24" s="57">
        <v>1</v>
      </c>
      <c r="L24" s="57"/>
      <c r="M24" s="57"/>
      <c r="N24" s="57">
        <v>7</v>
      </c>
      <c r="O24" s="57">
        <v>0</v>
      </c>
      <c r="P24" s="57">
        <v>7</v>
      </c>
      <c r="Q24" s="57">
        <v>0</v>
      </c>
      <c r="R24" s="145">
        <v>141</v>
      </c>
      <c r="S24" s="145"/>
      <c r="T24" s="57">
        <v>63</v>
      </c>
      <c r="U24" s="57">
        <v>26</v>
      </c>
      <c r="V24" s="57">
        <v>52</v>
      </c>
      <c r="W24" s="85">
        <v>1</v>
      </c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158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554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zoomScale="75" zoomScaleNormal="75" workbookViewId="0">
      <selection activeCell="F8" sqref="F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556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v>9</v>
      </c>
      <c r="C8" s="51">
        <v>7</v>
      </c>
      <c r="D8" s="51">
        <v>2</v>
      </c>
      <c r="E8" s="51"/>
      <c r="F8" s="51">
        <v>3</v>
      </c>
      <c r="G8" s="51"/>
      <c r="H8" s="51">
        <v>6</v>
      </c>
      <c r="I8" s="51">
        <v>2</v>
      </c>
      <c r="J8" s="51">
        <v>5</v>
      </c>
      <c r="K8" s="51"/>
      <c r="L8" s="51"/>
      <c r="M8" s="51">
        <v>1</v>
      </c>
      <c r="N8" s="51">
        <v>4</v>
      </c>
      <c r="O8" s="51">
        <v>30</v>
      </c>
      <c r="P8" s="51">
        <v>3</v>
      </c>
      <c r="Q8" s="51">
        <v>50</v>
      </c>
      <c r="R8" s="150">
        <v>584</v>
      </c>
      <c r="S8" s="150"/>
      <c r="T8" s="51">
        <v>421</v>
      </c>
      <c r="U8" s="51">
        <v>72</v>
      </c>
      <c r="V8" s="51">
        <v>90</v>
      </c>
      <c r="W8" s="91">
        <v>1</v>
      </c>
    </row>
    <row r="9" spans="1:23" s="43" customFormat="1" ht="23.05" customHeight="1" x14ac:dyDescent="0.4">
      <c r="A9" s="84" t="s">
        <v>456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>
        <v>1</v>
      </c>
      <c r="J9" s="57"/>
      <c r="K9" s="57"/>
      <c r="L9" s="57"/>
      <c r="M9" s="57"/>
      <c r="N9" s="57">
        <v>3</v>
      </c>
      <c r="O9" s="57">
        <v>0</v>
      </c>
      <c r="P9" s="57">
        <v>2</v>
      </c>
      <c r="Q9" s="57">
        <v>15</v>
      </c>
      <c r="R9" s="145">
        <v>133</v>
      </c>
      <c r="S9" s="145"/>
      <c r="T9" s="57">
        <v>88</v>
      </c>
      <c r="U9" s="57">
        <v>11</v>
      </c>
      <c r="V9" s="57">
        <v>34</v>
      </c>
      <c r="W9" s="85">
        <v>1</v>
      </c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2</v>
      </c>
      <c r="C11" s="57">
        <v>1</v>
      </c>
      <c r="D11" s="57">
        <v>1</v>
      </c>
      <c r="E11" s="57"/>
      <c r="F11" s="57">
        <v>2</v>
      </c>
      <c r="G11" s="57"/>
      <c r="H11" s="57"/>
      <c r="I11" s="57"/>
      <c r="J11" s="57">
        <v>2</v>
      </c>
      <c r="K11" s="57"/>
      <c r="L11" s="57"/>
      <c r="M11" s="57"/>
      <c r="N11" s="57">
        <v>5</v>
      </c>
      <c r="O11" s="57">
        <v>15</v>
      </c>
      <c r="P11" s="57">
        <v>4</v>
      </c>
      <c r="Q11" s="57">
        <v>52</v>
      </c>
      <c r="R11" s="145">
        <v>176</v>
      </c>
      <c r="S11" s="145"/>
      <c r="T11" s="57">
        <v>105</v>
      </c>
      <c r="U11" s="57">
        <v>21</v>
      </c>
      <c r="V11" s="57">
        <v>50</v>
      </c>
      <c r="W11" s="85"/>
    </row>
    <row r="12" spans="1:23" s="43" customFormat="1" ht="23.05" customHeight="1" x14ac:dyDescent="0.4">
      <c r="A12" s="86" t="s">
        <v>63</v>
      </c>
      <c r="B12" s="57">
        <v>1</v>
      </c>
      <c r="C12" s="57">
        <v>1</v>
      </c>
      <c r="D12" s="57"/>
      <c r="E12" s="57"/>
      <c r="F12" s="57"/>
      <c r="G12" s="57"/>
      <c r="H12" s="57">
        <v>1</v>
      </c>
      <c r="I12" s="57"/>
      <c r="J12" s="57"/>
      <c r="K12" s="57">
        <v>1</v>
      </c>
      <c r="L12" s="57"/>
      <c r="M12" s="57"/>
      <c r="N12" s="57"/>
      <c r="O12" s="57"/>
      <c r="P12" s="57">
        <v>8</v>
      </c>
      <c r="Q12" s="57">
        <v>0</v>
      </c>
      <c r="R12" s="145">
        <v>123</v>
      </c>
      <c r="S12" s="145"/>
      <c r="T12" s="57">
        <v>96</v>
      </c>
      <c r="U12" s="57">
        <v>27</v>
      </c>
      <c r="V12" s="57">
        <v>0</v>
      </c>
      <c r="W12" s="85"/>
    </row>
    <row r="13" spans="1:23" s="43" customFormat="1" ht="23.05" customHeight="1" x14ac:dyDescent="0.4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/>
      <c r="K13" s="57">
        <v>1</v>
      </c>
      <c r="L13" s="57"/>
      <c r="M13" s="57"/>
      <c r="N13" s="57"/>
      <c r="O13" s="57"/>
      <c r="P13" s="57">
        <v>2</v>
      </c>
      <c r="Q13" s="57">
        <v>0</v>
      </c>
      <c r="R13" s="145">
        <v>34</v>
      </c>
      <c r="S13" s="145"/>
      <c r="T13" s="57">
        <v>28</v>
      </c>
      <c r="U13" s="57">
        <v>6</v>
      </c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1</v>
      </c>
      <c r="C15" s="57">
        <v>1</v>
      </c>
      <c r="D15" s="57"/>
      <c r="E15" s="57"/>
      <c r="F15" s="57"/>
      <c r="G15" s="57"/>
      <c r="H15" s="57">
        <v>1</v>
      </c>
      <c r="I15" s="57"/>
      <c r="J15" s="57">
        <v>1</v>
      </c>
      <c r="K15" s="57"/>
      <c r="L15" s="57"/>
      <c r="M15" s="57">
        <v>1</v>
      </c>
      <c r="N15" s="57"/>
      <c r="O15" s="57"/>
      <c r="P15" s="57">
        <v>2</v>
      </c>
      <c r="Q15" s="57">
        <v>0</v>
      </c>
      <c r="R15" s="145">
        <v>68</v>
      </c>
      <c r="S15" s="145"/>
      <c r="T15" s="57">
        <v>60</v>
      </c>
      <c r="U15" s="57">
        <v>8</v>
      </c>
      <c r="V15" s="57">
        <v>0</v>
      </c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>
        <v>6</v>
      </c>
      <c r="Q18" s="57">
        <v>0</v>
      </c>
      <c r="R18" s="145">
        <v>21</v>
      </c>
      <c r="S18" s="145"/>
      <c r="T18" s="57">
        <v>21</v>
      </c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/>
      <c r="G20" s="57"/>
      <c r="H20" s="57">
        <v>1</v>
      </c>
      <c r="I20" s="57"/>
      <c r="J20" s="57">
        <v>1</v>
      </c>
      <c r="K20" s="57"/>
      <c r="L20" s="57"/>
      <c r="M20" s="57"/>
      <c r="N20" s="57"/>
      <c r="O20" s="57"/>
      <c r="P20" s="57"/>
      <c r="Q20" s="57">
        <v>40</v>
      </c>
      <c r="R20" s="145">
        <v>23</v>
      </c>
      <c r="S20" s="145"/>
      <c r="T20" s="57">
        <v>17</v>
      </c>
      <c r="U20" s="57"/>
      <c r="V20" s="57">
        <v>6</v>
      </c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>
        <v>141</v>
      </c>
      <c r="S24" s="145"/>
      <c r="T24" s="57">
        <v>63</v>
      </c>
      <c r="U24" s="57">
        <v>26</v>
      </c>
      <c r="V24" s="57">
        <v>52</v>
      </c>
      <c r="W24" s="85">
        <v>1</v>
      </c>
    </row>
    <row r="25" spans="1:28" s="43" customFormat="1" ht="23.05" customHeight="1" thickBot="1" x14ac:dyDescent="0.45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/>
      <c r="J25" s="79">
        <v>1</v>
      </c>
      <c r="K25" s="79"/>
      <c r="L25" s="79"/>
      <c r="M25" s="79"/>
      <c r="N25" s="79"/>
      <c r="O25" s="79"/>
      <c r="P25" s="79"/>
      <c r="Q25" s="79"/>
      <c r="R25" s="157">
        <v>6</v>
      </c>
      <c r="S25" s="157"/>
      <c r="T25" s="79">
        <v>6</v>
      </c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557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7" zoomScale="75" zoomScaleNormal="75" workbookViewId="0">
      <selection activeCell="W20" sqref="W20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551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558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58" t="s">
        <v>135</v>
      </c>
    </row>
    <row r="6" spans="1:23" s="43" customFormat="1" ht="33" customHeight="1" x14ac:dyDescent="0.4">
      <c r="A6" s="152"/>
      <c r="B6" s="155"/>
      <c r="C6" s="116" t="s">
        <v>136</v>
      </c>
      <c r="D6" s="116"/>
      <c r="E6" s="113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46" t="s">
        <v>146</v>
      </c>
      <c r="S6" s="147"/>
      <c r="T6" s="111" t="s">
        <v>147</v>
      </c>
      <c r="U6" s="111" t="s">
        <v>148</v>
      </c>
      <c r="V6" s="111" t="s">
        <v>149</v>
      </c>
      <c r="W6" s="159"/>
    </row>
    <row r="7" spans="1:23" s="43" customFormat="1" ht="33" customHeight="1" thickBot="1" x14ac:dyDescent="0.45">
      <c r="A7" s="153"/>
      <c r="B7" s="156"/>
      <c r="C7" s="47" t="s">
        <v>150</v>
      </c>
      <c r="D7" s="47" t="s">
        <v>151</v>
      </c>
      <c r="E7" s="114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156</v>
      </c>
      <c r="B8" s="51">
        <f>SUM(B9:B25)</f>
        <v>15</v>
      </c>
      <c r="C8" s="51">
        <f t="shared" ref="C8:M8" si="0">SUM(C9:C25)</f>
        <v>13</v>
      </c>
      <c r="D8" s="51">
        <f t="shared" si="0"/>
        <v>2</v>
      </c>
      <c r="E8" s="51">
        <f t="shared" si="0"/>
        <v>0</v>
      </c>
      <c r="F8" s="51">
        <f t="shared" si="0"/>
        <v>5</v>
      </c>
      <c r="G8" s="51">
        <f t="shared" si="0"/>
        <v>2</v>
      </c>
      <c r="H8" s="51">
        <f t="shared" si="0"/>
        <v>8</v>
      </c>
      <c r="I8" s="51">
        <f t="shared" si="0"/>
        <v>7</v>
      </c>
      <c r="J8" s="51">
        <f t="shared" si="0"/>
        <v>4</v>
      </c>
      <c r="K8" s="51">
        <f t="shared" si="0"/>
        <v>2</v>
      </c>
      <c r="L8" s="51">
        <f t="shared" si="0"/>
        <v>0</v>
      </c>
      <c r="M8" s="51">
        <f t="shared" si="0"/>
        <v>2</v>
      </c>
      <c r="N8" s="51">
        <v>5</v>
      </c>
      <c r="O8" s="51">
        <v>42</v>
      </c>
      <c r="P8" s="51">
        <v>3</v>
      </c>
      <c r="Q8" s="51">
        <v>48</v>
      </c>
      <c r="R8" s="150">
        <f>SUM(R9:S25)</f>
        <v>959</v>
      </c>
      <c r="S8" s="150"/>
      <c r="T8" s="51">
        <f>SUM(T9:T25)</f>
        <v>591</v>
      </c>
      <c r="U8" s="51">
        <f>SUM(U9:U25)</f>
        <v>109</v>
      </c>
      <c r="V8" s="51">
        <f>SUM(V9:V25)</f>
        <v>259</v>
      </c>
      <c r="W8" s="91">
        <v>1</v>
      </c>
    </row>
    <row r="9" spans="1:23" s="43" customFormat="1" ht="23.05" customHeight="1" x14ac:dyDescent="0.4">
      <c r="A9" s="84" t="s">
        <v>157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/>
      <c r="J10" s="57"/>
      <c r="K10" s="57"/>
      <c r="L10" s="57"/>
      <c r="M10" s="57">
        <v>1</v>
      </c>
      <c r="N10" s="57">
        <v>5</v>
      </c>
      <c r="O10" s="57"/>
      <c r="P10" s="57">
        <v>4</v>
      </c>
      <c r="Q10" s="57"/>
      <c r="R10" s="145">
        <v>38</v>
      </c>
      <c r="S10" s="145"/>
      <c r="T10" s="57">
        <v>38</v>
      </c>
      <c r="U10" s="57"/>
      <c r="V10" s="57"/>
      <c r="W10" s="85">
        <v>1</v>
      </c>
    </row>
    <row r="11" spans="1:23" s="43" customFormat="1" ht="23.05" customHeight="1" x14ac:dyDescent="0.4">
      <c r="A11" s="86" t="s">
        <v>62</v>
      </c>
      <c r="B11" s="57">
        <v>4</v>
      </c>
      <c r="C11" s="57">
        <v>3</v>
      </c>
      <c r="D11" s="57">
        <v>1</v>
      </c>
      <c r="E11" s="57"/>
      <c r="F11" s="57">
        <v>1</v>
      </c>
      <c r="G11" s="57"/>
      <c r="H11" s="57">
        <v>3</v>
      </c>
      <c r="I11" s="57">
        <v>1</v>
      </c>
      <c r="J11" s="57">
        <v>2</v>
      </c>
      <c r="K11" s="57">
        <v>1</v>
      </c>
      <c r="L11" s="57"/>
      <c r="M11" s="57"/>
      <c r="N11" s="57">
        <v>4</v>
      </c>
      <c r="O11" s="57"/>
      <c r="P11" s="57">
        <v>1</v>
      </c>
      <c r="Q11" s="57">
        <v>45</v>
      </c>
      <c r="R11" s="145">
        <v>370</v>
      </c>
      <c r="S11" s="145"/>
      <c r="T11" s="57">
        <v>177</v>
      </c>
      <c r="U11" s="57">
        <v>44</v>
      </c>
      <c r="V11" s="57">
        <v>149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</v>
      </c>
      <c r="C12" s="57">
        <v>1</v>
      </c>
      <c r="D12" s="57"/>
      <c r="E12" s="57"/>
      <c r="F12" s="57"/>
      <c r="G12" s="57"/>
      <c r="H12" s="57">
        <v>1</v>
      </c>
      <c r="I12" s="57"/>
      <c r="J12" s="57"/>
      <c r="K12" s="57">
        <v>1</v>
      </c>
      <c r="L12" s="57"/>
      <c r="M12" s="57"/>
      <c r="N12" s="57"/>
      <c r="O12" s="57"/>
      <c r="P12" s="57"/>
      <c r="Q12" s="57">
        <v>50</v>
      </c>
      <c r="R12" s="145">
        <v>29</v>
      </c>
      <c r="S12" s="145"/>
      <c r="T12" s="57">
        <v>23</v>
      </c>
      <c r="U12" s="57">
        <v>6</v>
      </c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1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/>
      <c r="M15" s="57"/>
      <c r="N15" s="57">
        <v>4</v>
      </c>
      <c r="O15" s="57"/>
      <c r="P15" s="57">
        <v>4</v>
      </c>
      <c r="Q15" s="57"/>
      <c r="R15" s="145">
        <v>19</v>
      </c>
      <c r="S15" s="145"/>
      <c r="T15" s="57">
        <v>11</v>
      </c>
      <c r="U15" s="57">
        <v>8</v>
      </c>
      <c r="V15" s="57"/>
      <c r="W15" s="85">
        <v>1</v>
      </c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5</v>
      </c>
      <c r="C17" s="57">
        <v>4</v>
      </c>
      <c r="D17" s="57">
        <v>1</v>
      </c>
      <c r="E17" s="57"/>
      <c r="F17" s="57"/>
      <c r="G17" s="57">
        <v>2</v>
      </c>
      <c r="H17" s="57">
        <v>3</v>
      </c>
      <c r="I17" s="57">
        <v>3</v>
      </c>
      <c r="J17" s="57">
        <v>2</v>
      </c>
      <c r="K17" s="57"/>
      <c r="L17" s="57"/>
      <c r="M17" s="57"/>
      <c r="N17" s="57">
        <v>10</v>
      </c>
      <c r="O17" s="57">
        <v>0</v>
      </c>
      <c r="P17" s="57">
        <v>6</v>
      </c>
      <c r="Q17" s="57">
        <v>46</v>
      </c>
      <c r="R17" s="145">
        <v>417</v>
      </c>
      <c r="S17" s="145"/>
      <c r="T17" s="57">
        <v>282</v>
      </c>
      <c r="U17" s="57">
        <v>43</v>
      </c>
      <c r="V17" s="57">
        <v>92</v>
      </c>
      <c r="W17" s="85"/>
    </row>
    <row r="18" spans="1:28" s="43" customFormat="1" ht="23.05" customHeight="1" x14ac:dyDescent="0.4">
      <c r="A18" s="86" t="s">
        <v>69</v>
      </c>
      <c r="B18" s="57">
        <v>1</v>
      </c>
      <c r="C18" s="57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/>
      <c r="M18" s="57"/>
      <c r="N18" s="57">
        <v>3</v>
      </c>
      <c r="O18" s="57"/>
      <c r="P18" s="57">
        <v>3</v>
      </c>
      <c r="Q18" s="57"/>
      <c r="R18" s="145">
        <v>45</v>
      </c>
      <c r="S18" s="145"/>
      <c r="T18" s="57">
        <v>35</v>
      </c>
      <c r="U18" s="57"/>
      <c r="V18" s="57">
        <v>10</v>
      </c>
      <c r="W18" s="85">
        <v>1</v>
      </c>
    </row>
    <row r="19" spans="1:28" s="43" customFormat="1" ht="23.05" customHeight="1" x14ac:dyDescent="0.4">
      <c r="A19" s="86" t="s">
        <v>70</v>
      </c>
      <c r="B19" s="57">
        <v>1</v>
      </c>
      <c r="C19" s="57">
        <v>1</v>
      </c>
      <c r="D19" s="57"/>
      <c r="E19" s="57"/>
      <c r="F19" s="57">
        <v>1</v>
      </c>
      <c r="G19" s="57"/>
      <c r="H19" s="57"/>
      <c r="I19" s="57">
        <v>1</v>
      </c>
      <c r="J19" s="57"/>
      <c r="K19" s="57"/>
      <c r="L19" s="57"/>
      <c r="M19" s="57"/>
      <c r="N19" s="57">
        <v>4</v>
      </c>
      <c r="O19" s="57"/>
      <c r="P19" s="57">
        <v>4</v>
      </c>
      <c r="Q19" s="57"/>
      <c r="R19" s="145">
        <v>12</v>
      </c>
      <c r="S19" s="145"/>
      <c r="T19" s="57">
        <v>12</v>
      </c>
      <c r="U19" s="57"/>
      <c r="V19" s="57"/>
      <c r="W19" s="85">
        <v>1</v>
      </c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/>
      <c r="K21" s="57"/>
      <c r="L21" s="57"/>
      <c r="M21" s="57">
        <v>1</v>
      </c>
      <c r="N21" s="57"/>
      <c r="O21" s="57"/>
      <c r="P21" s="57"/>
      <c r="Q21" s="57">
        <v>30</v>
      </c>
      <c r="R21" s="145">
        <v>29</v>
      </c>
      <c r="S21" s="145"/>
      <c r="T21" s="57">
        <v>13</v>
      </c>
      <c r="U21" s="57">
        <v>8</v>
      </c>
      <c r="V21" s="57">
        <v>8</v>
      </c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559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560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13" zoomScale="75" zoomScaleNormal="75" workbookViewId="0">
      <selection activeCell="F19" sqref="F19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563</v>
      </c>
      <c r="B1" s="137" t="s">
        <v>564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565</v>
      </c>
      <c r="T1" s="120"/>
      <c r="U1" s="120"/>
      <c r="V1" s="104" t="s">
        <v>566</v>
      </c>
      <c r="W1" s="105"/>
    </row>
    <row r="2" spans="1:23" s="43" customFormat="1" ht="29.1" customHeight="1" thickBot="1" x14ac:dyDescent="0.45">
      <c r="A2" s="44" t="s">
        <v>567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568</v>
      </c>
      <c r="T2" s="122"/>
      <c r="U2" s="122"/>
      <c r="V2" s="106" t="s">
        <v>569</v>
      </c>
      <c r="W2" s="107"/>
    </row>
    <row r="3" spans="1:23" ht="29.95" customHeight="1" x14ac:dyDescent="0.4">
      <c r="A3" s="108" t="s">
        <v>570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571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572</v>
      </c>
      <c r="C5" s="115" t="s">
        <v>573</v>
      </c>
      <c r="D5" s="115"/>
      <c r="E5" s="115"/>
      <c r="F5" s="115" t="s">
        <v>574</v>
      </c>
      <c r="G5" s="115"/>
      <c r="H5" s="115"/>
      <c r="I5" s="115" t="s">
        <v>575</v>
      </c>
      <c r="J5" s="115"/>
      <c r="K5" s="115"/>
      <c r="L5" s="115"/>
      <c r="M5" s="115"/>
      <c r="N5" s="115" t="s">
        <v>576</v>
      </c>
      <c r="O5" s="115"/>
      <c r="P5" s="115"/>
      <c r="Q5" s="115"/>
      <c r="R5" s="115" t="s">
        <v>577</v>
      </c>
      <c r="S5" s="115"/>
      <c r="T5" s="115"/>
      <c r="U5" s="115"/>
      <c r="V5" s="115"/>
      <c r="W5" s="158" t="s">
        <v>578</v>
      </c>
    </row>
    <row r="6" spans="1:23" s="43" customFormat="1" ht="33" customHeight="1" x14ac:dyDescent="0.4">
      <c r="A6" s="152"/>
      <c r="B6" s="155"/>
      <c r="C6" s="116" t="s">
        <v>579</v>
      </c>
      <c r="D6" s="116"/>
      <c r="E6" s="113" t="s">
        <v>580</v>
      </c>
      <c r="F6" s="116" t="s">
        <v>581</v>
      </c>
      <c r="G6" s="116"/>
      <c r="H6" s="113" t="s">
        <v>582</v>
      </c>
      <c r="I6" s="113" t="s">
        <v>583</v>
      </c>
      <c r="J6" s="113" t="s">
        <v>584</v>
      </c>
      <c r="K6" s="113" t="s">
        <v>585</v>
      </c>
      <c r="L6" s="113" t="s">
        <v>586</v>
      </c>
      <c r="M6" s="113" t="s">
        <v>587</v>
      </c>
      <c r="N6" s="116" t="s">
        <v>581</v>
      </c>
      <c r="O6" s="116"/>
      <c r="P6" s="116" t="s">
        <v>588</v>
      </c>
      <c r="Q6" s="116"/>
      <c r="R6" s="146" t="s">
        <v>589</v>
      </c>
      <c r="S6" s="147"/>
      <c r="T6" s="111" t="s">
        <v>590</v>
      </c>
      <c r="U6" s="111" t="s">
        <v>591</v>
      </c>
      <c r="V6" s="111" t="s">
        <v>592</v>
      </c>
      <c r="W6" s="159"/>
    </row>
    <row r="7" spans="1:23" s="43" customFormat="1" ht="33" customHeight="1" thickBot="1" x14ac:dyDescent="0.45">
      <c r="A7" s="153"/>
      <c r="B7" s="156"/>
      <c r="C7" s="47" t="s">
        <v>593</v>
      </c>
      <c r="D7" s="47" t="s">
        <v>594</v>
      </c>
      <c r="E7" s="114"/>
      <c r="F7" s="47" t="s">
        <v>595</v>
      </c>
      <c r="G7" s="47" t="s">
        <v>596</v>
      </c>
      <c r="H7" s="114"/>
      <c r="I7" s="114"/>
      <c r="J7" s="114"/>
      <c r="K7" s="114"/>
      <c r="L7" s="114"/>
      <c r="M7" s="114"/>
      <c r="N7" s="48" t="s">
        <v>597</v>
      </c>
      <c r="O7" s="48" t="s">
        <v>598</v>
      </c>
      <c r="P7" s="48" t="s">
        <v>597</v>
      </c>
      <c r="Q7" s="48" t="s">
        <v>598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599</v>
      </c>
      <c r="B8" s="94">
        <f>SUM(B9:B25)</f>
        <v>93</v>
      </c>
      <c r="C8" s="94">
        <f>SUM(C9:C25)</f>
        <v>84</v>
      </c>
      <c r="D8" s="94">
        <f>SUM(D9:D25)</f>
        <v>9</v>
      </c>
      <c r="E8" s="94"/>
      <c r="F8" s="94">
        <f t="shared" ref="F8:M8" si="0">SUM(F9:F25)</f>
        <v>33</v>
      </c>
      <c r="G8" s="94">
        <f t="shared" si="0"/>
        <v>0</v>
      </c>
      <c r="H8" s="94">
        <f>B8-F8</f>
        <v>60</v>
      </c>
      <c r="I8" s="94">
        <f t="shared" si="0"/>
        <v>30</v>
      </c>
      <c r="J8" s="94">
        <f>B8-I8-K8-L8-M8</f>
        <v>44</v>
      </c>
      <c r="K8" s="94">
        <f t="shared" si="0"/>
        <v>9</v>
      </c>
      <c r="L8" s="94">
        <f t="shared" si="0"/>
        <v>0</v>
      </c>
      <c r="M8" s="94">
        <f t="shared" si="0"/>
        <v>10</v>
      </c>
      <c r="N8" s="51">
        <v>4</v>
      </c>
      <c r="O8" s="51">
        <v>15</v>
      </c>
      <c r="P8" s="51">
        <v>3</v>
      </c>
      <c r="Q8" s="51">
        <v>24</v>
      </c>
      <c r="R8" s="150">
        <f>SUM(R9:S25)</f>
        <v>5125</v>
      </c>
      <c r="S8" s="150"/>
      <c r="T8" s="51">
        <f>R8-V8-U8</f>
        <v>3526</v>
      </c>
      <c r="U8" s="51">
        <f>SUM(U9:U25)</f>
        <v>775</v>
      </c>
      <c r="V8" s="51">
        <f>SUM(V9:V25)</f>
        <v>824</v>
      </c>
      <c r="W8" s="91">
        <v>1</v>
      </c>
    </row>
    <row r="9" spans="1:23" s="43" customFormat="1" ht="23.05" customHeight="1" x14ac:dyDescent="0.4">
      <c r="A9" s="84" t="s">
        <v>456</v>
      </c>
      <c r="B9" s="95">
        <f>C9+D9</f>
        <v>3</v>
      </c>
      <c r="C9" s="95"/>
      <c r="D9" s="95">
        <v>3</v>
      </c>
      <c r="E9" s="95"/>
      <c r="F9" s="95">
        <v>2</v>
      </c>
      <c r="G9" s="95"/>
      <c r="H9" s="95">
        <f t="shared" ref="H9:H25" si="1">B9-F9</f>
        <v>1</v>
      </c>
      <c r="I9" s="95">
        <v>1</v>
      </c>
      <c r="J9" s="95">
        <f t="shared" ref="J9:J25" si="2">B9-I9-K9-L9-M9</f>
        <v>2</v>
      </c>
      <c r="K9" s="95"/>
      <c r="L9" s="95"/>
      <c r="M9" s="95"/>
      <c r="N9" s="57">
        <v>3</v>
      </c>
      <c r="O9" s="57"/>
      <c r="P9" s="57">
        <v>5</v>
      </c>
      <c r="Q9" s="57">
        <v>8</v>
      </c>
      <c r="R9" s="145">
        <v>500</v>
      </c>
      <c r="S9" s="145"/>
      <c r="T9" s="57">
        <f t="shared" ref="T9:T25" si="3">R9-V9-U9</f>
        <v>338</v>
      </c>
      <c r="U9" s="57">
        <v>88</v>
      </c>
      <c r="V9" s="57">
        <v>74</v>
      </c>
      <c r="W9" s="85">
        <v>1</v>
      </c>
    </row>
    <row r="10" spans="1:23" s="43" customFormat="1" ht="23.05" customHeight="1" x14ac:dyDescent="0.4">
      <c r="A10" s="86" t="s">
        <v>61</v>
      </c>
      <c r="B10" s="95">
        <f t="shared" ref="B10:B25" si="4">C10+D10</f>
        <v>2</v>
      </c>
      <c r="C10" s="95">
        <v>2</v>
      </c>
      <c r="D10" s="95"/>
      <c r="E10" s="95"/>
      <c r="F10" s="95">
        <v>1</v>
      </c>
      <c r="G10" s="95"/>
      <c r="H10" s="95">
        <f t="shared" si="1"/>
        <v>1</v>
      </c>
      <c r="I10" s="95"/>
      <c r="J10" s="95">
        <f t="shared" si="2"/>
        <v>0</v>
      </c>
      <c r="K10" s="95"/>
      <c r="L10" s="95"/>
      <c r="M10" s="95">
        <v>2</v>
      </c>
      <c r="N10" s="57">
        <v>5</v>
      </c>
      <c r="O10" s="57"/>
      <c r="P10" s="57">
        <v>3</v>
      </c>
      <c r="Q10" s="57"/>
      <c r="R10" s="145">
        <v>152</v>
      </c>
      <c r="S10" s="145"/>
      <c r="T10" s="57">
        <f t="shared" si="3"/>
        <v>152</v>
      </c>
      <c r="U10" s="57"/>
      <c r="V10" s="57"/>
      <c r="W10" s="85">
        <v>1</v>
      </c>
    </row>
    <row r="11" spans="1:23" s="43" customFormat="1" ht="23.05" customHeight="1" x14ac:dyDescent="0.4">
      <c r="A11" s="86" t="s">
        <v>62</v>
      </c>
      <c r="B11" s="95">
        <f t="shared" si="4"/>
        <v>25</v>
      </c>
      <c r="C11" s="95">
        <v>24</v>
      </c>
      <c r="D11" s="95">
        <v>1</v>
      </c>
      <c r="E11" s="95"/>
      <c r="F11" s="95">
        <v>7</v>
      </c>
      <c r="G11" s="95"/>
      <c r="H11" s="95">
        <f t="shared" si="1"/>
        <v>18</v>
      </c>
      <c r="I11" s="95">
        <v>3</v>
      </c>
      <c r="J11" s="95">
        <f t="shared" si="2"/>
        <v>17</v>
      </c>
      <c r="K11" s="95">
        <v>3</v>
      </c>
      <c r="L11" s="95"/>
      <c r="M11" s="95">
        <v>2</v>
      </c>
      <c r="N11" s="57">
        <v>4</v>
      </c>
      <c r="O11" s="57">
        <v>4</v>
      </c>
      <c r="P11" s="57">
        <v>2</v>
      </c>
      <c r="Q11" s="57">
        <v>35</v>
      </c>
      <c r="R11" s="145">
        <v>1365</v>
      </c>
      <c r="S11" s="145"/>
      <c r="T11" s="57">
        <f t="shared" si="3"/>
        <v>831</v>
      </c>
      <c r="U11" s="57">
        <v>225</v>
      </c>
      <c r="V11" s="57">
        <v>309</v>
      </c>
      <c r="W11" s="85">
        <v>1</v>
      </c>
    </row>
    <row r="12" spans="1:23" s="43" customFormat="1" ht="23.05" customHeight="1" x14ac:dyDescent="0.4">
      <c r="A12" s="86" t="s">
        <v>63</v>
      </c>
      <c r="B12" s="95">
        <f t="shared" si="4"/>
        <v>4</v>
      </c>
      <c r="C12" s="95">
        <v>3</v>
      </c>
      <c r="D12" s="95">
        <v>1</v>
      </c>
      <c r="E12" s="95"/>
      <c r="F12" s="95">
        <v>1</v>
      </c>
      <c r="G12" s="95"/>
      <c r="H12" s="95">
        <f t="shared" si="1"/>
        <v>3</v>
      </c>
      <c r="I12" s="95">
        <v>2</v>
      </c>
      <c r="J12" s="95">
        <f t="shared" si="2"/>
        <v>0</v>
      </c>
      <c r="K12" s="95">
        <v>2</v>
      </c>
      <c r="L12" s="95"/>
      <c r="M12" s="95"/>
      <c r="N12" s="57">
        <v>5</v>
      </c>
      <c r="O12" s="57"/>
      <c r="P12" s="57">
        <v>3</v>
      </c>
      <c r="Q12" s="57">
        <v>57</v>
      </c>
      <c r="R12" s="145">
        <v>246</v>
      </c>
      <c r="S12" s="145"/>
      <c r="T12" s="57">
        <f t="shared" si="3"/>
        <v>184</v>
      </c>
      <c r="U12" s="57">
        <v>62</v>
      </c>
      <c r="V12" s="57"/>
      <c r="W12" s="85">
        <v>1</v>
      </c>
    </row>
    <row r="13" spans="1:23" s="43" customFormat="1" ht="23.05" customHeight="1" x14ac:dyDescent="0.4">
      <c r="A13" s="86" t="s">
        <v>64</v>
      </c>
      <c r="B13" s="95">
        <f t="shared" si="4"/>
        <v>4</v>
      </c>
      <c r="C13" s="95">
        <v>4</v>
      </c>
      <c r="D13" s="95"/>
      <c r="E13" s="95"/>
      <c r="F13" s="95"/>
      <c r="G13" s="95"/>
      <c r="H13" s="95">
        <f t="shared" si="1"/>
        <v>4</v>
      </c>
      <c r="I13" s="95"/>
      <c r="J13" s="95">
        <f t="shared" si="2"/>
        <v>2</v>
      </c>
      <c r="K13" s="95">
        <v>1</v>
      </c>
      <c r="L13" s="95"/>
      <c r="M13" s="95">
        <v>1</v>
      </c>
      <c r="N13" s="57"/>
      <c r="O13" s="57"/>
      <c r="P13" s="57">
        <v>2</v>
      </c>
      <c r="Q13" s="57">
        <v>30</v>
      </c>
      <c r="R13" s="145">
        <v>117</v>
      </c>
      <c r="S13" s="145"/>
      <c r="T13" s="57">
        <f t="shared" si="3"/>
        <v>107</v>
      </c>
      <c r="U13" s="57">
        <v>10</v>
      </c>
      <c r="V13" s="57"/>
      <c r="W13" s="85"/>
    </row>
    <row r="14" spans="1:23" s="43" customFormat="1" ht="23.05" customHeight="1" x14ac:dyDescent="0.4">
      <c r="A14" s="86" t="s">
        <v>65</v>
      </c>
      <c r="B14" s="95">
        <f t="shared" si="4"/>
        <v>0</v>
      </c>
      <c r="C14" s="95"/>
      <c r="D14" s="95"/>
      <c r="E14" s="95"/>
      <c r="F14" s="95"/>
      <c r="G14" s="95"/>
      <c r="H14" s="95">
        <f t="shared" si="1"/>
        <v>0</v>
      </c>
      <c r="I14" s="95"/>
      <c r="J14" s="95">
        <f t="shared" si="2"/>
        <v>0</v>
      </c>
      <c r="K14" s="95"/>
      <c r="L14" s="95"/>
      <c r="M14" s="95"/>
      <c r="N14" s="57"/>
      <c r="O14" s="57"/>
      <c r="P14" s="57"/>
      <c r="Q14" s="57"/>
      <c r="R14" s="145"/>
      <c r="S14" s="145"/>
      <c r="T14" s="57">
        <f t="shared" si="3"/>
        <v>0</v>
      </c>
      <c r="U14" s="57"/>
      <c r="V14" s="57"/>
      <c r="W14" s="85"/>
    </row>
    <row r="15" spans="1:23" s="43" customFormat="1" ht="23.05" customHeight="1" x14ac:dyDescent="0.4">
      <c r="A15" s="86" t="s">
        <v>66</v>
      </c>
      <c r="B15" s="95">
        <f t="shared" si="4"/>
        <v>8</v>
      </c>
      <c r="C15" s="95">
        <v>7</v>
      </c>
      <c r="D15" s="95">
        <v>1</v>
      </c>
      <c r="E15" s="95"/>
      <c r="F15" s="95">
        <v>5</v>
      </c>
      <c r="G15" s="95"/>
      <c r="H15" s="95">
        <f t="shared" si="1"/>
        <v>3</v>
      </c>
      <c r="I15" s="95">
        <v>4</v>
      </c>
      <c r="J15" s="95">
        <f t="shared" si="2"/>
        <v>2</v>
      </c>
      <c r="K15" s="95">
        <v>1</v>
      </c>
      <c r="L15" s="95"/>
      <c r="M15" s="95">
        <v>1</v>
      </c>
      <c r="N15" s="57">
        <v>5</v>
      </c>
      <c r="O15" s="57"/>
      <c r="P15" s="57">
        <v>3</v>
      </c>
      <c r="Q15" s="57">
        <v>21</v>
      </c>
      <c r="R15" s="145">
        <v>372</v>
      </c>
      <c r="S15" s="145"/>
      <c r="T15" s="57">
        <f t="shared" si="3"/>
        <v>209</v>
      </c>
      <c r="U15" s="57">
        <v>59</v>
      </c>
      <c r="V15" s="57">
        <v>104</v>
      </c>
      <c r="W15" s="85">
        <v>1</v>
      </c>
    </row>
    <row r="16" spans="1:23" s="43" customFormat="1" ht="23.05" customHeight="1" x14ac:dyDescent="0.4">
      <c r="A16" s="86" t="s">
        <v>67</v>
      </c>
      <c r="B16" s="95">
        <f t="shared" si="4"/>
        <v>7</v>
      </c>
      <c r="C16" s="95">
        <v>7</v>
      </c>
      <c r="D16" s="95"/>
      <c r="E16" s="95"/>
      <c r="F16" s="95">
        <v>3</v>
      </c>
      <c r="G16" s="95"/>
      <c r="H16" s="95">
        <f t="shared" si="1"/>
        <v>4</v>
      </c>
      <c r="I16" s="95">
        <v>2</v>
      </c>
      <c r="J16" s="95">
        <f t="shared" si="2"/>
        <v>3</v>
      </c>
      <c r="K16" s="95"/>
      <c r="L16" s="95"/>
      <c r="M16" s="95">
        <v>2</v>
      </c>
      <c r="N16" s="57">
        <v>3</v>
      </c>
      <c r="O16" s="57">
        <v>40</v>
      </c>
      <c r="P16" s="57">
        <v>3</v>
      </c>
      <c r="Q16" s="57">
        <v>5</v>
      </c>
      <c r="R16" s="145">
        <v>300</v>
      </c>
      <c r="S16" s="145"/>
      <c r="T16" s="57">
        <f t="shared" si="3"/>
        <v>250</v>
      </c>
      <c r="U16" s="57">
        <v>50</v>
      </c>
      <c r="V16" s="57"/>
      <c r="W16" s="85">
        <v>1</v>
      </c>
    </row>
    <row r="17" spans="1:28" s="43" customFormat="1" ht="23.05" customHeight="1" x14ac:dyDescent="0.4">
      <c r="A17" s="86" t="s">
        <v>68</v>
      </c>
      <c r="B17" s="95">
        <f t="shared" si="4"/>
        <v>13</v>
      </c>
      <c r="C17" s="95">
        <v>12</v>
      </c>
      <c r="D17" s="95">
        <v>1</v>
      </c>
      <c r="E17" s="95"/>
      <c r="F17" s="95">
        <v>1</v>
      </c>
      <c r="G17" s="95"/>
      <c r="H17" s="95">
        <f t="shared" si="1"/>
        <v>12</v>
      </c>
      <c r="I17" s="95">
        <v>4</v>
      </c>
      <c r="J17" s="95">
        <f t="shared" si="2"/>
        <v>9</v>
      </c>
      <c r="K17" s="95"/>
      <c r="L17" s="95"/>
      <c r="M17" s="95"/>
      <c r="N17" s="57">
        <v>2</v>
      </c>
      <c r="O17" s="57"/>
      <c r="P17" s="57">
        <v>3</v>
      </c>
      <c r="Q17" s="57">
        <v>52</v>
      </c>
      <c r="R17" s="145">
        <v>671</v>
      </c>
      <c r="S17" s="145"/>
      <c r="T17" s="57">
        <f t="shared" si="3"/>
        <v>457</v>
      </c>
      <c r="U17" s="57">
        <v>43</v>
      </c>
      <c r="V17" s="57">
        <v>171</v>
      </c>
      <c r="W17" s="85">
        <v>1</v>
      </c>
    </row>
    <row r="18" spans="1:28" s="43" customFormat="1" ht="23.05" customHeight="1" x14ac:dyDescent="0.4">
      <c r="A18" s="86" t="s">
        <v>69</v>
      </c>
      <c r="B18" s="95">
        <f t="shared" si="4"/>
        <v>5</v>
      </c>
      <c r="C18" s="95">
        <v>5</v>
      </c>
      <c r="D18" s="95"/>
      <c r="E18" s="95"/>
      <c r="F18" s="95">
        <v>1</v>
      </c>
      <c r="G18" s="95"/>
      <c r="H18" s="95">
        <f t="shared" si="1"/>
        <v>4</v>
      </c>
      <c r="I18" s="95">
        <v>3</v>
      </c>
      <c r="J18" s="95">
        <f t="shared" si="2"/>
        <v>1</v>
      </c>
      <c r="K18" s="95">
        <v>1</v>
      </c>
      <c r="L18" s="95"/>
      <c r="M18" s="95"/>
      <c r="N18" s="57">
        <v>3</v>
      </c>
      <c r="O18" s="57"/>
      <c r="P18" s="57">
        <v>3</v>
      </c>
      <c r="Q18" s="57">
        <v>15</v>
      </c>
      <c r="R18" s="145">
        <v>120</v>
      </c>
      <c r="S18" s="145"/>
      <c r="T18" s="57">
        <f t="shared" si="3"/>
        <v>110</v>
      </c>
      <c r="U18" s="57"/>
      <c r="V18" s="57">
        <v>10</v>
      </c>
      <c r="W18" s="85">
        <v>1</v>
      </c>
    </row>
    <row r="19" spans="1:28" s="43" customFormat="1" ht="23.05" customHeight="1" x14ac:dyDescent="0.4">
      <c r="A19" s="86" t="s">
        <v>70</v>
      </c>
      <c r="B19" s="95">
        <f t="shared" si="4"/>
        <v>2</v>
      </c>
      <c r="C19" s="95">
        <v>1</v>
      </c>
      <c r="D19" s="95">
        <v>1</v>
      </c>
      <c r="E19" s="95"/>
      <c r="F19" s="95">
        <v>2</v>
      </c>
      <c r="G19" s="95"/>
      <c r="H19" s="95">
        <f t="shared" si="1"/>
        <v>0</v>
      </c>
      <c r="I19" s="95">
        <v>2</v>
      </c>
      <c r="J19" s="95">
        <f t="shared" si="2"/>
        <v>0</v>
      </c>
      <c r="K19" s="95"/>
      <c r="L19" s="95"/>
      <c r="M19" s="95"/>
      <c r="N19" s="57">
        <v>3</v>
      </c>
      <c r="O19" s="57"/>
      <c r="P19" s="57">
        <v>3</v>
      </c>
      <c r="Q19" s="57">
        <v>30</v>
      </c>
      <c r="R19" s="145">
        <v>78</v>
      </c>
      <c r="S19" s="145"/>
      <c r="T19" s="57">
        <f t="shared" si="3"/>
        <v>78</v>
      </c>
      <c r="U19" s="57"/>
      <c r="V19" s="57"/>
      <c r="W19" s="85">
        <v>1</v>
      </c>
    </row>
    <row r="20" spans="1:28" s="43" customFormat="1" ht="23.05" customHeight="1" x14ac:dyDescent="0.4">
      <c r="A20" s="86" t="s">
        <v>71</v>
      </c>
      <c r="B20" s="95">
        <f t="shared" si="4"/>
        <v>3</v>
      </c>
      <c r="C20" s="95">
        <v>3</v>
      </c>
      <c r="D20" s="95"/>
      <c r="E20" s="95"/>
      <c r="F20" s="95">
        <v>1</v>
      </c>
      <c r="G20" s="95"/>
      <c r="H20" s="95">
        <f t="shared" si="1"/>
        <v>2</v>
      </c>
      <c r="I20" s="95">
        <v>1</v>
      </c>
      <c r="J20" s="95">
        <f t="shared" si="2"/>
        <v>2</v>
      </c>
      <c r="K20" s="95"/>
      <c r="L20" s="95"/>
      <c r="M20" s="95"/>
      <c r="N20" s="57">
        <v>7</v>
      </c>
      <c r="O20" s="57"/>
      <c r="P20" s="57">
        <v>4</v>
      </c>
      <c r="Q20" s="57">
        <v>33</v>
      </c>
      <c r="R20" s="145">
        <v>137</v>
      </c>
      <c r="S20" s="145"/>
      <c r="T20" s="57">
        <f t="shared" si="3"/>
        <v>62</v>
      </c>
      <c r="U20" s="57">
        <v>20</v>
      </c>
      <c r="V20" s="57">
        <v>55</v>
      </c>
      <c r="W20" s="85">
        <v>1</v>
      </c>
    </row>
    <row r="21" spans="1:28" s="43" customFormat="1" ht="23.05" customHeight="1" x14ac:dyDescent="0.4">
      <c r="A21" s="86" t="s">
        <v>72</v>
      </c>
      <c r="B21" s="95">
        <f t="shared" si="4"/>
        <v>2</v>
      </c>
      <c r="C21" s="95">
        <v>2</v>
      </c>
      <c r="D21" s="95"/>
      <c r="E21" s="95"/>
      <c r="F21" s="95"/>
      <c r="G21" s="95"/>
      <c r="H21" s="95">
        <f t="shared" si="1"/>
        <v>2</v>
      </c>
      <c r="I21" s="95"/>
      <c r="J21" s="95">
        <f t="shared" si="2"/>
        <v>1</v>
      </c>
      <c r="K21" s="95"/>
      <c r="L21" s="95"/>
      <c r="M21" s="95">
        <v>1</v>
      </c>
      <c r="N21" s="57"/>
      <c r="O21" s="57"/>
      <c r="P21" s="57">
        <v>1</v>
      </c>
      <c r="Q21" s="57">
        <v>20</v>
      </c>
      <c r="R21" s="145">
        <v>60</v>
      </c>
      <c r="S21" s="145"/>
      <c r="T21" s="57">
        <f t="shared" si="3"/>
        <v>28</v>
      </c>
      <c r="U21" s="57">
        <v>8</v>
      </c>
      <c r="V21" s="57">
        <v>24</v>
      </c>
      <c r="W21" s="85"/>
    </row>
    <row r="22" spans="1:28" s="43" customFormat="1" ht="23.05" customHeight="1" x14ac:dyDescent="0.4">
      <c r="A22" s="86" t="s">
        <v>73</v>
      </c>
      <c r="B22" s="95">
        <f t="shared" si="4"/>
        <v>5</v>
      </c>
      <c r="C22" s="95">
        <v>5</v>
      </c>
      <c r="D22" s="95"/>
      <c r="E22" s="95"/>
      <c r="F22" s="95">
        <v>4</v>
      </c>
      <c r="G22" s="95"/>
      <c r="H22" s="95">
        <f t="shared" si="1"/>
        <v>1</v>
      </c>
      <c r="I22" s="95">
        <v>5</v>
      </c>
      <c r="J22" s="95">
        <f t="shared" si="2"/>
        <v>0</v>
      </c>
      <c r="K22" s="95"/>
      <c r="L22" s="95"/>
      <c r="M22" s="95"/>
      <c r="N22" s="57">
        <v>5</v>
      </c>
      <c r="O22" s="57">
        <v>22</v>
      </c>
      <c r="P22" s="57">
        <v>3</v>
      </c>
      <c r="Q22" s="57">
        <v>39</v>
      </c>
      <c r="R22" s="145">
        <v>221</v>
      </c>
      <c r="S22" s="145"/>
      <c r="T22" s="57">
        <f t="shared" si="3"/>
        <v>124</v>
      </c>
      <c r="U22" s="57">
        <v>77</v>
      </c>
      <c r="V22" s="57">
        <v>20</v>
      </c>
      <c r="W22" s="85">
        <v>1</v>
      </c>
    </row>
    <row r="23" spans="1:28" s="43" customFormat="1" ht="23.05" customHeight="1" x14ac:dyDescent="0.4">
      <c r="A23" s="86" t="s">
        <v>74</v>
      </c>
      <c r="B23" s="95">
        <f t="shared" si="4"/>
        <v>1</v>
      </c>
      <c r="C23" s="95">
        <v>1</v>
      </c>
      <c r="D23" s="95"/>
      <c r="E23" s="95"/>
      <c r="F23" s="95">
        <v>1</v>
      </c>
      <c r="G23" s="95"/>
      <c r="H23" s="95">
        <f t="shared" si="1"/>
        <v>0</v>
      </c>
      <c r="I23" s="95"/>
      <c r="J23" s="95">
        <f t="shared" si="2"/>
        <v>1</v>
      </c>
      <c r="K23" s="95"/>
      <c r="L23" s="95"/>
      <c r="M23" s="95"/>
      <c r="N23" s="57">
        <v>3</v>
      </c>
      <c r="O23" s="57"/>
      <c r="P23" s="57">
        <v>1</v>
      </c>
      <c r="Q23" s="57">
        <v>25</v>
      </c>
      <c r="R23" s="145">
        <v>111</v>
      </c>
      <c r="S23" s="145"/>
      <c r="T23" s="57">
        <f t="shared" si="3"/>
        <v>96</v>
      </c>
      <c r="U23" s="57">
        <v>15</v>
      </c>
      <c r="V23" s="57"/>
      <c r="W23" s="85">
        <v>1</v>
      </c>
    </row>
    <row r="24" spans="1:28" s="43" customFormat="1" ht="23.05" customHeight="1" x14ac:dyDescent="0.4">
      <c r="A24" s="86" t="s">
        <v>75</v>
      </c>
      <c r="B24" s="95">
        <f t="shared" si="4"/>
        <v>4</v>
      </c>
      <c r="C24" s="95">
        <v>3</v>
      </c>
      <c r="D24" s="95">
        <v>1</v>
      </c>
      <c r="E24" s="95"/>
      <c r="F24" s="95">
        <v>1</v>
      </c>
      <c r="G24" s="95"/>
      <c r="H24" s="95">
        <f t="shared" si="1"/>
        <v>3</v>
      </c>
      <c r="I24" s="95"/>
      <c r="J24" s="95">
        <f t="shared" si="2"/>
        <v>2</v>
      </c>
      <c r="K24" s="95">
        <v>1</v>
      </c>
      <c r="L24" s="95"/>
      <c r="M24" s="95">
        <v>1</v>
      </c>
      <c r="N24" s="57">
        <v>7</v>
      </c>
      <c r="O24" s="57"/>
      <c r="P24" s="57">
        <v>6</v>
      </c>
      <c r="Q24" s="57">
        <v>18</v>
      </c>
      <c r="R24" s="145">
        <v>540</v>
      </c>
      <c r="S24" s="145"/>
      <c r="T24" s="57">
        <f t="shared" si="3"/>
        <v>387</v>
      </c>
      <c r="U24" s="57">
        <v>101</v>
      </c>
      <c r="V24" s="57">
        <v>52</v>
      </c>
      <c r="W24" s="85">
        <v>1</v>
      </c>
    </row>
    <row r="25" spans="1:28" s="43" customFormat="1" ht="23.05" customHeight="1" thickBot="1" x14ac:dyDescent="0.45">
      <c r="A25" s="87" t="s">
        <v>76</v>
      </c>
      <c r="B25" s="96">
        <f t="shared" si="4"/>
        <v>5</v>
      </c>
      <c r="C25" s="96">
        <v>5</v>
      </c>
      <c r="D25" s="96"/>
      <c r="E25" s="96"/>
      <c r="F25" s="96">
        <v>3</v>
      </c>
      <c r="G25" s="96"/>
      <c r="H25" s="96">
        <f t="shared" si="1"/>
        <v>2</v>
      </c>
      <c r="I25" s="96">
        <v>3</v>
      </c>
      <c r="J25" s="96">
        <f t="shared" si="2"/>
        <v>2</v>
      </c>
      <c r="K25" s="96"/>
      <c r="L25" s="96"/>
      <c r="M25" s="96"/>
      <c r="N25" s="79">
        <v>4</v>
      </c>
      <c r="O25" s="79"/>
      <c r="P25" s="79">
        <v>4</v>
      </c>
      <c r="Q25" s="79">
        <v>12</v>
      </c>
      <c r="R25" s="157">
        <v>135</v>
      </c>
      <c r="S25" s="157"/>
      <c r="T25" s="79">
        <f t="shared" si="3"/>
        <v>113</v>
      </c>
      <c r="U25" s="79">
        <v>17</v>
      </c>
      <c r="V25" s="79">
        <v>5</v>
      </c>
      <c r="W25" s="88">
        <v>1</v>
      </c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603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459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4" zoomScale="75" zoomScaleNormal="75" workbookViewId="0">
      <selection activeCell="N17" sqref="N17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v>4</v>
      </c>
      <c r="C8" s="51">
        <v>4</v>
      </c>
      <c r="D8" s="51"/>
      <c r="E8" s="51"/>
      <c r="F8" s="51">
        <v>1</v>
      </c>
      <c r="G8" s="51"/>
      <c r="H8" s="51">
        <v>3</v>
      </c>
      <c r="I8" s="51"/>
      <c r="J8" s="51">
        <v>3</v>
      </c>
      <c r="K8" s="51">
        <v>1</v>
      </c>
      <c r="L8" s="51"/>
      <c r="M8" s="51"/>
      <c r="N8" s="51">
        <v>2</v>
      </c>
      <c r="O8" s="51"/>
      <c r="P8" s="51">
        <v>2</v>
      </c>
      <c r="Q8" s="51">
        <v>5</v>
      </c>
      <c r="R8" s="150">
        <v>257</v>
      </c>
      <c r="S8" s="150"/>
      <c r="T8" s="51">
        <v>165</v>
      </c>
      <c r="U8" s="51">
        <v>72</v>
      </c>
      <c r="V8" s="51">
        <v>20</v>
      </c>
      <c r="W8" s="91">
        <v>1</v>
      </c>
    </row>
    <row r="9" spans="1:23" s="43" customFormat="1" ht="23.05" customHeight="1" x14ac:dyDescent="0.4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/>
      <c r="G10" s="57"/>
      <c r="H10" s="57">
        <v>1</v>
      </c>
      <c r="I10" s="57"/>
      <c r="J10" s="57"/>
      <c r="K10" s="57">
        <v>1</v>
      </c>
      <c r="L10" s="57"/>
      <c r="M10" s="57"/>
      <c r="N10" s="57"/>
      <c r="O10" s="57"/>
      <c r="P10" s="57">
        <v>2</v>
      </c>
      <c r="Q10" s="57">
        <v>40</v>
      </c>
      <c r="R10" s="145">
        <v>52</v>
      </c>
      <c r="S10" s="145"/>
      <c r="T10" s="57">
        <v>52</v>
      </c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2</v>
      </c>
      <c r="C11" s="57">
        <v>2</v>
      </c>
      <c r="D11" s="57"/>
      <c r="E11" s="57"/>
      <c r="F11" s="57">
        <v>1</v>
      </c>
      <c r="G11" s="57"/>
      <c r="H11" s="57">
        <v>1</v>
      </c>
      <c r="I11" s="57"/>
      <c r="J11" s="57">
        <v>2</v>
      </c>
      <c r="K11" s="57"/>
      <c r="L11" s="57"/>
      <c r="M11" s="57"/>
      <c r="N11" s="57">
        <v>2</v>
      </c>
      <c r="O11" s="57"/>
      <c r="P11" s="57">
        <v>1</v>
      </c>
      <c r="Q11" s="57">
        <v>20</v>
      </c>
      <c r="R11" s="145">
        <v>97</v>
      </c>
      <c r="S11" s="145"/>
      <c r="T11" s="57">
        <v>55</v>
      </c>
      <c r="U11" s="57">
        <v>22</v>
      </c>
      <c r="V11" s="57">
        <v>20</v>
      </c>
      <c r="W11" s="85"/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>
        <v>1</v>
      </c>
      <c r="C16" s="57">
        <v>1</v>
      </c>
      <c r="D16" s="57"/>
      <c r="E16" s="57"/>
      <c r="F16" s="57"/>
      <c r="G16" s="57"/>
      <c r="H16" s="57">
        <v>1</v>
      </c>
      <c r="I16" s="57"/>
      <c r="J16" s="57">
        <v>1</v>
      </c>
      <c r="K16" s="57"/>
      <c r="L16" s="57"/>
      <c r="M16" s="57"/>
      <c r="N16" s="57"/>
      <c r="O16" s="57"/>
      <c r="P16" s="57">
        <v>3</v>
      </c>
      <c r="Q16" s="57"/>
      <c r="R16" s="145">
        <v>108</v>
      </c>
      <c r="S16" s="145"/>
      <c r="T16" s="57">
        <v>58</v>
      </c>
      <c r="U16" s="57">
        <v>50</v>
      </c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561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6" zoomScale="75" zoomScaleNormal="75" workbookViewId="0">
      <selection activeCell="I18" sqref="I1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551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562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58" t="s">
        <v>135</v>
      </c>
    </row>
    <row r="6" spans="1:23" s="43" customFormat="1" ht="33" customHeight="1" x14ac:dyDescent="0.4">
      <c r="A6" s="152"/>
      <c r="B6" s="155"/>
      <c r="C6" s="116" t="s">
        <v>136</v>
      </c>
      <c r="D6" s="116"/>
      <c r="E6" s="113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46" t="s">
        <v>146</v>
      </c>
      <c r="S6" s="147"/>
      <c r="T6" s="111" t="s">
        <v>147</v>
      </c>
      <c r="U6" s="111" t="s">
        <v>148</v>
      </c>
      <c r="V6" s="111" t="s">
        <v>149</v>
      </c>
      <c r="W6" s="159"/>
    </row>
    <row r="7" spans="1:23" s="43" customFormat="1" ht="33" customHeight="1" thickBot="1" x14ac:dyDescent="0.45">
      <c r="A7" s="153"/>
      <c r="B7" s="156"/>
      <c r="C7" s="47" t="s">
        <v>150</v>
      </c>
      <c r="D7" s="47" t="s">
        <v>151</v>
      </c>
      <c r="E7" s="114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156</v>
      </c>
      <c r="B8" s="51">
        <f>SUM(B9:B25)</f>
        <v>4</v>
      </c>
      <c r="C8" s="51">
        <v>4</v>
      </c>
      <c r="D8" s="51"/>
      <c r="E8" s="51"/>
      <c r="F8" s="51"/>
      <c r="G8" s="51"/>
      <c r="H8" s="51">
        <f>SUM(H9:H25)</f>
        <v>4</v>
      </c>
      <c r="I8" s="51">
        <f>SUM(I9:I25)</f>
        <v>1</v>
      </c>
      <c r="J8" s="51">
        <f>SUM(J9:J25)</f>
        <v>3</v>
      </c>
      <c r="K8" s="51"/>
      <c r="L8" s="51"/>
      <c r="M8" s="51"/>
      <c r="N8" s="51"/>
      <c r="O8" s="51"/>
      <c r="P8" s="51">
        <v>3</v>
      </c>
      <c r="Q8" s="51">
        <v>40</v>
      </c>
      <c r="R8" s="150">
        <f>SUM(R9:S18)</f>
        <v>243</v>
      </c>
      <c r="S8" s="150"/>
      <c r="T8" s="51">
        <f>SUM(T9:U18)</f>
        <v>211</v>
      </c>
      <c r="U8" s="51"/>
      <c r="V8" s="51">
        <v>32</v>
      </c>
      <c r="W8" s="91"/>
    </row>
    <row r="9" spans="1:23" s="43" customFormat="1" ht="23.05" customHeight="1" x14ac:dyDescent="0.4">
      <c r="A9" s="84" t="s">
        <v>157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/>
      <c r="G10" s="57"/>
      <c r="H10" s="57">
        <v>1</v>
      </c>
      <c r="I10" s="57"/>
      <c r="J10" s="57">
        <v>1</v>
      </c>
      <c r="K10" s="57"/>
      <c r="L10" s="57"/>
      <c r="M10" s="57"/>
      <c r="N10" s="57"/>
      <c r="O10" s="57"/>
      <c r="P10" s="57"/>
      <c r="Q10" s="57">
        <v>55</v>
      </c>
      <c r="R10" s="145">
        <v>42</v>
      </c>
      <c r="S10" s="145"/>
      <c r="T10" s="57">
        <v>20</v>
      </c>
      <c r="U10" s="57">
        <v>10</v>
      </c>
      <c r="V10" s="57">
        <v>12</v>
      </c>
      <c r="W10" s="85"/>
    </row>
    <row r="11" spans="1:23" s="43" customFormat="1" ht="23.05" customHeight="1" x14ac:dyDescent="0.4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5"/>
      <c r="S11" s="145"/>
      <c r="T11" s="57"/>
      <c r="U11" s="57"/>
      <c r="V11" s="57"/>
      <c r="W11" s="85"/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2</v>
      </c>
      <c r="C17" s="57">
        <v>2</v>
      </c>
      <c r="D17" s="57"/>
      <c r="E17" s="57"/>
      <c r="F17" s="57"/>
      <c r="G17" s="57"/>
      <c r="H17" s="57">
        <v>2</v>
      </c>
      <c r="I17" s="57">
        <v>1</v>
      </c>
      <c r="J17" s="57">
        <v>1</v>
      </c>
      <c r="K17" s="57"/>
      <c r="L17" s="57"/>
      <c r="M17" s="57"/>
      <c r="N17" s="57"/>
      <c r="O17" s="57"/>
      <c r="P17" s="57">
        <v>3</v>
      </c>
      <c r="Q17" s="57"/>
      <c r="R17" s="145">
        <v>54</v>
      </c>
      <c r="S17" s="145"/>
      <c r="T17" s="57">
        <v>34</v>
      </c>
      <c r="U17" s="57"/>
      <c r="V17" s="57">
        <v>20</v>
      </c>
      <c r="W17" s="85"/>
    </row>
    <row r="18" spans="1:28" s="43" customFormat="1" ht="23.05" customHeight="1" x14ac:dyDescent="0.4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/>
      <c r="J18" s="57">
        <v>1</v>
      </c>
      <c r="K18" s="57"/>
      <c r="L18" s="57"/>
      <c r="M18" s="57"/>
      <c r="N18" s="57"/>
      <c r="O18" s="57"/>
      <c r="P18" s="57">
        <v>7</v>
      </c>
      <c r="Q18" s="57">
        <v>45</v>
      </c>
      <c r="R18" s="145">
        <v>147</v>
      </c>
      <c r="S18" s="145"/>
      <c r="T18" s="57">
        <v>147</v>
      </c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158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600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zoomScale="75" zoomScaleNormal="75" workbookViewId="0">
      <selection activeCell="F6" sqref="F6:G6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601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f>SUM(B9:B25)</f>
        <v>11</v>
      </c>
      <c r="C8" s="51">
        <f t="shared" ref="C8:M8" si="0">SUM(C9:C25)</f>
        <v>10</v>
      </c>
      <c r="D8" s="51">
        <f t="shared" si="0"/>
        <v>1</v>
      </c>
      <c r="E8" s="51">
        <f t="shared" si="0"/>
        <v>0</v>
      </c>
      <c r="F8" s="51">
        <f t="shared" si="0"/>
        <v>3</v>
      </c>
      <c r="G8" s="51">
        <f t="shared" si="0"/>
        <v>1</v>
      </c>
      <c r="H8" s="51">
        <f t="shared" si="0"/>
        <v>7</v>
      </c>
      <c r="I8" s="51">
        <f t="shared" si="0"/>
        <v>6</v>
      </c>
      <c r="J8" s="51">
        <f t="shared" si="0"/>
        <v>2</v>
      </c>
      <c r="K8" s="51">
        <f t="shared" si="0"/>
        <v>1</v>
      </c>
      <c r="L8" s="51">
        <f t="shared" si="0"/>
        <v>0</v>
      </c>
      <c r="M8" s="51">
        <f t="shared" si="0"/>
        <v>2</v>
      </c>
      <c r="N8" s="51">
        <v>4</v>
      </c>
      <c r="O8" s="51"/>
      <c r="P8" s="51">
        <v>3</v>
      </c>
      <c r="Q8" s="51">
        <v>13</v>
      </c>
      <c r="R8" s="150">
        <f>SUM(R9:S25)</f>
        <v>526</v>
      </c>
      <c r="S8" s="150"/>
      <c r="T8" s="51">
        <f>SUM(T9:T25)</f>
        <v>340</v>
      </c>
      <c r="U8" s="51">
        <f>SUM(U9:U25)</f>
        <v>80</v>
      </c>
      <c r="V8" s="51">
        <f>SUM(V9:V25)</f>
        <v>106</v>
      </c>
      <c r="W8" s="91">
        <v>0.75</v>
      </c>
    </row>
    <row r="9" spans="1:23" s="43" customFormat="1" ht="23.05" customHeight="1" x14ac:dyDescent="0.4">
      <c r="A9" s="84" t="s">
        <v>456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5"/>
      <c r="S9" s="145"/>
      <c r="T9" s="57"/>
      <c r="U9" s="57"/>
      <c r="V9" s="57"/>
      <c r="W9" s="85"/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/>
      <c r="G10" s="57"/>
      <c r="H10" s="57">
        <v>1</v>
      </c>
      <c r="I10" s="57"/>
      <c r="J10" s="57"/>
      <c r="K10" s="57"/>
      <c r="L10" s="57"/>
      <c r="M10" s="57">
        <v>1</v>
      </c>
      <c r="N10" s="57"/>
      <c r="O10" s="57"/>
      <c r="P10" s="57"/>
      <c r="Q10" s="57">
        <v>33</v>
      </c>
      <c r="R10" s="145">
        <v>32</v>
      </c>
      <c r="S10" s="145"/>
      <c r="T10" s="57">
        <v>32</v>
      </c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3</v>
      </c>
      <c r="C11" s="57">
        <v>3</v>
      </c>
      <c r="D11" s="57"/>
      <c r="E11" s="57"/>
      <c r="F11" s="57">
        <v>1</v>
      </c>
      <c r="G11" s="57"/>
      <c r="H11" s="57">
        <v>2</v>
      </c>
      <c r="I11" s="57">
        <v>2</v>
      </c>
      <c r="J11" s="57">
        <v>1</v>
      </c>
      <c r="K11" s="57"/>
      <c r="L11" s="57"/>
      <c r="M11" s="57"/>
      <c r="N11" s="57">
        <v>3</v>
      </c>
      <c r="O11" s="57">
        <v>0</v>
      </c>
      <c r="P11" s="57">
        <v>3</v>
      </c>
      <c r="Q11" s="57">
        <v>16</v>
      </c>
      <c r="R11" s="145">
        <v>172</v>
      </c>
      <c r="S11" s="145"/>
      <c r="T11" s="57">
        <v>69</v>
      </c>
      <c r="U11" s="57">
        <v>23</v>
      </c>
      <c r="V11" s="57">
        <v>80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</v>
      </c>
      <c r="C12" s="57">
        <v>1</v>
      </c>
      <c r="D12" s="57"/>
      <c r="E12" s="57"/>
      <c r="F12" s="57">
        <v>1</v>
      </c>
      <c r="G12" s="57"/>
      <c r="H12" s="57"/>
      <c r="I12" s="57">
        <v>1</v>
      </c>
      <c r="J12" s="57"/>
      <c r="K12" s="57"/>
      <c r="L12" s="57"/>
      <c r="M12" s="57"/>
      <c r="N12" s="57">
        <v>5</v>
      </c>
      <c r="O12" s="57">
        <v>0</v>
      </c>
      <c r="P12" s="57">
        <v>5</v>
      </c>
      <c r="Q12" s="57">
        <v>0</v>
      </c>
      <c r="R12" s="145">
        <v>65</v>
      </c>
      <c r="S12" s="145"/>
      <c r="T12" s="57">
        <v>52</v>
      </c>
      <c r="U12" s="57">
        <v>13</v>
      </c>
      <c r="V12" s="57"/>
      <c r="W12" s="85">
        <v>1</v>
      </c>
    </row>
    <row r="13" spans="1:23" s="43" customFormat="1" ht="23.05" customHeight="1" x14ac:dyDescent="0.4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>
        <v>1</v>
      </c>
      <c r="J13" s="57"/>
      <c r="K13" s="57"/>
      <c r="L13" s="57"/>
      <c r="M13" s="57"/>
      <c r="N13" s="57"/>
      <c r="O13" s="57"/>
      <c r="P13" s="57">
        <v>4</v>
      </c>
      <c r="Q13" s="57"/>
      <c r="R13" s="145">
        <v>38</v>
      </c>
      <c r="S13" s="145"/>
      <c r="T13" s="57">
        <v>38</v>
      </c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1</v>
      </c>
      <c r="D15" s="57">
        <v>1</v>
      </c>
      <c r="E15" s="57"/>
      <c r="F15" s="57"/>
      <c r="G15" s="57"/>
      <c r="H15" s="57">
        <v>2</v>
      </c>
      <c r="I15" s="57">
        <v>1</v>
      </c>
      <c r="J15" s="57"/>
      <c r="K15" s="57">
        <v>1</v>
      </c>
      <c r="L15" s="57"/>
      <c r="M15" s="57"/>
      <c r="N15" s="57"/>
      <c r="O15" s="57"/>
      <c r="P15" s="57">
        <v>2</v>
      </c>
      <c r="Q15" s="57">
        <v>35</v>
      </c>
      <c r="R15" s="145">
        <v>117</v>
      </c>
      <c r="S15" s="145"/>
      <c r="T15" s="57">
        <v>53</v>
      </c>
      <c r="U15" s="57">
        <v>44</v>
      </c>
      <c r="V15" s="57">
        <v>20</v>
      </c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>
        <v>2</v>
      </c>
      <c r="C18" s="57">
        <v>2</v>
      </c>
      <c r="D18" s="57"/>
      <c r="E18" s="57"/>
      <c r="F18" s="57">
        <v>1</v>
      </c>
      <c r="G18" s="57">
        <v>1</v>
      </c>
      <c r="H18" s="57"/>
      <c r="I18" s="57">
        <v>1</v>
      </c>
      <c r="J18" s="57">
        <v>1</v>
      </c>
      <c r="K18" s="57"/>
      <c r="L18" s="57"/>
      <c r="M18" s="57"/>
      <c r="N18" s="57">
        <v>4</v>
      </c>
      <c r="O18" s="57">
        <v>0</v>
      </c>
      <c r="P18" s="57">
        <v>4</v>
      </c>
      <c r="Q18" s="57">
        <v>0</v>
      </c>
      <c r="R18" s="145">
        <v>84</v>
      </c>
      <c r="S18" s="145"/>
      <c r="T18" s="57">
        <v>78</v>
      </c>
      <c r="U18" s="57"/>
      <c r="V18" s="57">
        <v>6</v>
      </c>
      <c r="W18" s="85">
        <v>0.5</v>
      </c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>
        <v>1</v>
      </c>
      <c r="C24" s="57">
        <v>1</v>
      </c>
      <c r="D24" s="57"/>
      <c r="E24" s="57"/>
      <c r="F24" s="57"/>
      <c r="G24" s="57"/>
      <c r="H24" s="57">
        <v>1</v>
      </c>
      <c r="I24" s="57"/>
      <c r="J24" s="57"/>
      <c r="K24" s="57"/>
      <c r="L24" s="57"/>
      <c r="M24" s="57">
        <v>1</v>
      </c>
      <c r="N24" s="57"/>
      <c r="O24" s="57"/>
      <c r="P24" s="57">
        <v>3</v>
      </c>
      <c r="Q24" s="57"/>
      <c r="R24" s="145">
        <v>18</v>
      </c>
      <c r="S24" s="145"/>
      <c r="T24" s="57">
        <v>18</v>
      </c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602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topLeftCell="A13" zoomScale="75" zoomScaleNormal="75" workbookViewId="0">
      <selection activeCell="J12" sqref="J12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551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604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58" t="s">
        <v>135</v>
      </c>
    </row>
    <row r="6" spans="1:23" s="43" customFormat="1" ht="33" customHeight="1" x14ac:dyDescent="0.4">
      <c r="A6" s="152"/>
      <c r="B6" s="155"/>
      <c r="C6" s="116" t="s">
        <v>136</v>
      </c>
      <c r="D6" s="116"/>
      <c r="E6" s="113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46" t="s">
        <v>146</v>
      </c>
      <c r="S6" s="147"/>
      <c r="T6" s="111" t="s">
        <v>147</v>
      </c>
      <c r="U6" s="111" t="s">
        <v>148</v>
      </c>
      <c r="V6" s="111" t="s">
        <v>149</v>
      </c>
      <c r="W6" s="159"/>
    </row>
    <row r="7" spans="1:23" s="43" customFormat="1" ht="33" customHeight="1" thickBot="1" x14ac:dyDescent="0.45">
      <c r="A7" s="153"/>
      <c r="B7" s="156"/>
      <c r="C7" s="47" t="s">
        <v>150</v>
      </c>
      <c r="D7" s="47" t="s">
        <v>151</v>
      </c>
      <c r="E7" s="114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156</v>
      </c>
      <c r="B8" s="51">
        <f t="shared" ref="B8:M8" si="0">SUM(B9:B25)</f>
        <v>25</v>
      </c>
      <c r="C8" s="51">
        <f t="shared" si="0"/>
        <v>13</v>
      </c>
      <c r="D8" s="51">
        <f t="shared" si="0"/>
        <v>12</v>
      </c>
      <c r="E8" s="51">
        <f t="shared" si="0"/>
        <v>0</v>
      </c>
      <c r="F8" s="51">
        <f t="shared" si="0"/>
        <v>13</v>
      </c>
      <c r="G8" s="51">
        <f t="shared" si="0"/>
        <v>0</v>
      </c>
      <c r="H8" s="51">
        <f t="shared" si="0"/>
        <v>12</v>
      </c>
      <c r="I8" s="51">
        <f t="shared" si="0"/>
        <v>16</v>
      </c>
      <c r="J8" s="51">
        <f t="shared" si="0"/>
        <v>8</v>
      </c>
      <c r="K8" s="51">
        <f t="shared" si="0"/>
        <v>1</v>
      </c>
      <c r="L8" s="51">
        <f t="shared" si="0"/>
        <v>0</v>
      </c>
      <c r="M8" s="51">
        <f t="shared" si="0"/>
        <v>0</v>
      </c>
      <c r="N8" s="51">
        <v>4</v>
      </c>
      <c r="O8" s="51">
        <v>52</v>
      </c>
      <c r="P8" s="51">
        <v>4</v>
      </c>
      <c r="Q8" s="51">
        <v>38</v>
      </c>
      <c r="R8" s="150">
        <f>SUM(R9:S25)</f>
        <v>1755</v>
      </c>
      <c r="S8" s="150"/>
      <c r="T8" s="51">
        <f>SUM(T9:T25)</f>
        <v>1163</v>
      </c>
      <c r="U8" s="51">
        <f>SUM(U9:U25)</f>
        <v>368</v>
      </c>
      <c r="V8" s="51">
        <f>SUM(V9:V25)</f>
        <v>224</v>
      </c>
      <c r="W8" s="91">
        <v>1</v>
      </c>
    </row>
    <row r="9" spans="1:23" s="43" customFormat="1" ht="23.05" customHeight="1" x14ac:dyDescent="0.4">
      <c r="A9" s="84" t="s">
        <v>157</v>
      </c>
      <c r="B9" s="43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2</v>
      </c>
      <c r="O9" s="57"/>
      <c r="P9" s="57">
        <v>1</v>
      </c>
      <c r="Q9" s="57">
        <v>44</v>
      </c>
      <c r="R9" s="145">
        <v>98</v>
      </c>
      <c r="S9" s="145"/>
      <c r="T9" s="57">
        <v>85</v>
      </c>
      <c r="U9" s="57">
        <v>13</v>
      </c>
      <c r="V9" s="57"/>
      <c r="W9" s="85"/>
    </row>
    <row r="10" spans="1:23" s="43" customFormat="1" ht="23.05" customHeight="1" x14ac:dyDescent="0.4">
      <c r="A10" s="86" t="s">
        <v>61</v>
      </c>
      <c r="B10" s="57">
        <v>5</v>
      </c>
      <c r="C10" s="57">
        <v>4</v>
      </c>
      <c r="D10" s="57">
        <v>1</v>
      </c>
      <c r="E10" s="57"/>
      <c r="F10" s="57">
        <v>3</v>
      </c>
      <c r="G10" s="57"/>
      <c r="H10" s="57">
        <v>2</v>
      </c>
      <c r="I10" s="57">
        <v>1</v>
      </c>
      <c r="J10" s="57">
        <v>3</v>
      </c>
      <c r="K10" s="57">
        <v>1</v>
      </c>
      <c r="L10" s="57"/>
      <c r="M10" s="57"/>
      <c r="N10" s="57">
        <v>4</v>
      </c>
      <c r="O10" s="57">
        <v>40</v>
      </c>
      <c r="P10" s="57">
        <v>2</v>
      </c>
      <c r="Q10" s="57">
        <v>38</v>
      </c>
      <c r="R10" s="145">
        <v>133</v>
      </c>
      <c r="S10" s="145"/>
      <c r="T10" s="57">
        <v>127</v>
      </c>
      <c r="U10" s="57">
        <v>6</v>
      </c>
      <c r="V10" s="57"/>
      <c r="W10" s="85">
        <v>1</v>
      </c>
    </row>
    <row r="11" spans="1:23" s="43" customFormat="1" ht="23.05" customHeight="1" x14ac:dyDescent="0.4">
      <c r="A11" s="86" t="s">
        <v>62</v>
      </c>
      <c r="B11" s="57">
        <v>4</v>
      </c>
      <c r="C11" s="57">
        <v>3</v>
      </c>
      <c r="D11" s="57">
        <v>1</v>
      </c>
      <c r="E11" s="57"/>
      <c r="F11" s="57"/>
      <c r="G11" s="57"/>
      <c r="H11" s="57">
        <v>4</v>
      </c>
      <c r="I11" s="57">
        <v>4</v>
      </c>
      <c r="J11" s="57"/>
      <c r="K11" s="57"/>
      <c r="L11" s="57"/>
      <c r="M11" s="57"/>
      <c r="N11" s="57"/>
      <c r="O11" s="57"/>
      <c r="P11" s="57">
        <v>5</v>
      </c>
      <c r="Q11" s="57">
        <v>1</v>
      </c>
      <c r="R11" s="145">
        <v>531</v>
      </c>
      <c r="S11" s="145"/>
      <c r="T11" s="57">
        <v>343</v>
      </c>
      <c r="U11" s="57">
        <v>75</v>
      </c>
      <c r="V11" s="57">
        <v>113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</v>
      </c>
      <c r="C12" s="57"/>
      <c r="D12" s="57">
        <v>1</v>
      </c>
      <c r="E12" s="57"/>
      <c r="F12" s="57"/>
      <c r="G12" s="57"/>
      <c r="H12" s="57">
        <v>1</v>
      </c>
      <c r="I12" s="57">
        <v>1</v>
      </c>
      <c r="J12" s="57"/>
      <c r="K12" s="57"/>
      <c r="L12" s="57"/>
      <c r="M12" s="57"/>
      <c r="N12" s="57">
        <v>2</v>
      </c>
      <c r="O12" s="57">
        <v>30</v>
      </c>
      <c r="P12" s="57">
        <v>2</v>
      </c>
      <c r="Q12" s="57">
        <v>30</v>
      </c>
      <c r="R12" s="145">
        <v>82</v>
      </c>
      <c r="S12" s="145"/>
      <c r="T12" s="57">
        <v>64</v>
      </c>
      <c r="U12" s="57">
        <v>18</v>
      </c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>
        <v>1</v>
      </c>
      <c r="C14" s="57"/>
      <c r="D14" s="57">
        <v>1</v>
      </c>
      <c r="E14" s="57"/>
      <c r="F14" s="57"/>
      <c r="G14" s="57"/>
      <c r="H14" s="57">
        <v>1</v>
      </c>
      <c r="I14" s="57"/>
      <c r="J14" s="57">
        <v>1</v>
      </c>
      <c r="K14" s="57"/>
      <c r="L14" s="57"/>
      <c r="M14" s="57"/>
      <c r="N14" s="57"/>
      <c r="O14" s="57"/>
      <c r="P14" s="57">
        <v>2</v>
      </c>
      <c r="Q14" s="57">
        <v>24</v>
      </c>
      <c r="R14" s="145">
        <v>69</v>
      </c>
      <c r="S14" s="145"/>
      <c r="T14" s="57">
        <v>27</v>
      </c>
      <c r="U14" s="57">
        <v>42</v>
      </c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1</v>
      </c>
      <c r="D15" s="57">
        <v>1</v>
      </c>
      <c r="E15" s="57"/>
      <c r="F15" s="57">
        <v>2</v>
      </c>
      <c r="G15" s="57"/>
      <c r="H15" s="57"/>
      <c r="I15" s="57">
        <v>2</v>
      </c>
      <c r="J15" s="57"/>
      <c r="K15" s="57"/>
      <c r="L15" s="57"/>
      <c r="M15" s="57"/>
      <c r="N15" s="57">
        <v>4</v>
      </c>
      <c r="O15" s="57">
        <v>30</v>
      </c>
      <c r="P15" s="57">
        <v>5</v>
      </c>
      <c r="Q15" s="57">
        <v>0</v>
      </c>
      <c r="R15" s="145">
        <v>118</v>
      </c>
      <c r="S15" s="145"/>
      <c r="T15" s="57">
        <v>70</v>
      </c>
      <c r="U15" s="57">
        <v>28</v>
      </c>
      <c r="V15" s="57">
        <v>20</v>
      </c>
      <c r="W15" s="85">
        <v>1</v>
      </c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/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>
        <v>1</v>
      </c>
      <c r="K17" s="57"/>
      <c r="L17" s="57"/>
      <c r="M17" s="57"/>
      <c r="N17" s="57"/>
      <c r="O17" s="57"/>
      <c r="P17" s="57">
        <v>4</v>
      </c>
      <c r="Q17" s="57"/>
      <c r="R17" s="145">
        <v>156</v>
      </c>
      <c r="S17" s="145"/>
      <c r="T17" s="57">
        <v>116</v>
      </c>
      <c r="U17" s="57">
        <v>30</v>
      </c>
      <c r="V17" s="57">
        <v>10</v>
      </c>
      <c r="W17" s="85"/>
    </row>
    <row r="18" spans="1:28" s="43" customFormat="1" ht="23.05" customHeight="1" x14ac:dyDescent="0.4">
      <c r="A18" s="86" t="s">
        <v>69</v>
      </c>
      <c r="B18" s="57">
        <v>5</v>
      </c>
      <c r="C18" s="57"/>
      <c r="D18" s="57">
        <v>5</v>
      </c>
      <c r="E18" s="57"/>
      <c r="F18" s="57">
        <v>5</v>
      </c>
      <c r="G18" s="57"/>
      <c r="H18" s="57"/>
      <c r="I18" s="57">
        <v>5</v>
      </c>
      <c r="J18" s="57"/>
      <c r="K18" s="57"/>
      <c r="L18" s="57"/>
      <c r="M18" s="57"/>
      <c r="N18" s="57">
        <v>5</v>
      </c>
      <c r="O18" s="57">
        <v>45</v>
      </c>
      <c r="P18" s="57">
        <v>7</v>
      </c>
      <c r="Q18" s="57">
        <v>18</v>
      </c>
      <c r="R18" s="145">
        <v>279</v>
      </c>
      <c r="S18" s="145"/>
      <c r="T18" s="57">
        <v>140</v>
      </c>
      <c r="U18" s="57">
        <v>104</v>
      </c>
      <c r="V18" s="57">
        <v>35</v>
      </c>
      <c r="W18" s="85">
        <v>1</v>
      </c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>
        <v>4</v>
      </c>
      <c r="C20" s="57">
        <v>4</v>
      </c>
      <c r="D20" s="57"/>
      <c r="E20" s="57"/>
      <c r="F20" s="57">
        <v>2</v>
      </c>
      <c r="G20" s="57"/>
      <c r="H20" s="57">
        <v>2</v>
      </c>
      <c r="I20" s="57">
        <v>2</v>
      </c>
      <c r="J20" s="57">
        <v>2</v>
      </c>
      <c r="K20" s="57"/>
      <c r="L20" s="57"/>
      <c r="M20" s="57"/>
      <c r="N20" s="57">
        <v>6</v>
      </c>
      <c r="O20" s="57"/>
      <c r="P20" s="57">
        <v>6</v>
      </c>
      <c r="Q20" s="57">
        <v>7</v>
      </c>
      <c r="R20" s="145">
        <v>224</v>
      </c>
      <c r="S20" s="145"/>
      <c r="T20" s="57">
        <v>146</v>
      </c>
      <c r="U20" s="57">
        <v>40</v>
      </c>
      <c r="V20" s="57">
        <v>38</v>
      </c>
      <c r="W20" s="85">
        <v>1</v>
      </c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>
        <v>1</v>
      </c>
      <c r="C23" s="57"/>
      <c r="D23" s="57">
        <v>1</v>
      </c>
      <c r="E23" s="57"/>
      <c r="F23" s="57"/>
      <c r="G23" s="57"/>
      <c r="H23" s="57">
        <v>1</v>
      </c>
      <c r="I23" s="57">
        <v>1</v>
      </c>
      <c r="J23" s="57"/>
      <c r="K23" s="57"/>
      <c r="L23" s="57"/>
      <c r="M23" s="57"/>
      <c r="N23" s="57"/>
      <c r="O23" s="57"/>
      <c r="P23" s="57">
        <v>1</v>
      </c>
      <c r="Q23" s="57"/>
      <c r="R23" s="145">
        <v>65</v>
      </c>
      <c r="S23" s="145"/>
      <c r="T23" s="57">
        <v>45</v>
      </c>
      <c r="U23" s="57">
        <v>12</v>
      </c>
      <c r="V23" s="57">
        <v>8</v>
      </c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158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605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zoomScale="75" zoomScaleNormal="75" workbookViewId="0">
      <selection activeCell="R8" sqref="R8:S8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121</v>
      </c>
      <c r="B1" s="137" t="s">
        <v>551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123</v>
      </c>
      <c r="T1" s="120"/>
      <c r="U1" s="120"/>
      <c r="V1" s="104" t="s">
        <v>124</v>
      </c>
      <c r="W1" s="105"/>
    </row>
    <row r="2" spans="1:23" s="43" customFormat="1" ht="29.1" customHeight="1" thickBot="1" x14ac:dyDescent="0.45">
      <c r="A2" s="44" t="s">
        <v>125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126</v>
      </c>
      <c r="T2" s="122"/>
      <c r="U2" s="122"/>
      <c r="V2" s="106" t="s">
        <v>127</v>
      </c>
      <c r="W2" s="107"/>
    </row>
    <row r="3" spans="1:23" ht="29.95" customHeight="1" x14ac:dyDescent="0.4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607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129</v>
      </c>
      <c r="C5" s="115" t="s">
        <v>130</v>
      </c>
      <c r="D5" s="115"/>
      <c r="E5" s="115"/>
      <c r="F5" s="115" t="s">
        <v>131</v>
      </c>
      <c r="G5" s="115"/>
      <c r="H5" s="115"/>
      <c r="I5" s="115" t="s">
        <v>132</v>
      </c>
      <c r="J5" s="115"/>
      <c r="K5" s="115"/>
      <c r="L5" s="115"/>
      <c r="M5" s="115"/>
      <c r="N5" s="115" t="s">
        <v>133</v>
      </c>
      <c r="O5" s="115"/>
      <c r="P5" s="115"/>
      <c r="Q5" s="115"/>
      <c r="R5" s="115" t="s">
        <v>134</v>
      </c>
      <c r="S5" s="115"/>
      <c r="T5" s="115"/>
      <c r="U5" s="115"/>
      <c r="V5" s="115"/>
      <c r="W5" s="158" t="s">
        <v>135</v>
      </c>
    </row>
    <row r="6" spans="1:23" s="43" customFormat="1" ht="33" customHeight="1" x14ac:dyDescent="0.4">
      <c r="A6" s="152"/>
      <c r="B6" s="155"/>
      <c r="C6" s="116" t="s">
        <v>136</v>
      </c>
      <c r="D6" s="116"/>
      <c r="E6" s="113" t="s">
        <v>137</v>
      </c>
      <c r="F6" s="116" t="s">
        <v>138</v>
      </c>
      <c r="G6" s="116"/>
      <c r="H6" s="113" t="s">
        <v>139</v>
      </c>
      <c r="I6" s="113" t="s">
        <v>140</v>
      </c>
      <c r="J6" s="113" t="s">
        <v>141</v>
      </c>
      <c r="K6" s="113" t="s">
        <v>142</v>
      </c>
      <c r="L6" s="113" t="s">
        <v>143</v>
      </c>
      <c r="M6" s="113" t="s">
        <v>144</v>
      </c>
      <c r="N6" s="116" t="s">
        <v>138</v>
      </c>
      <c r="O6" s="116"/>
      <c r="P6" s="116" t="s">
        <v>145</v>
      </c>
      <c r="Q6" s="116"/>
      <c r="R6" s="146" t="s">
        <v>146</v>
      </c>
      <c r="S6" s="147"/>
      <c r="T6" s="111" t="s">
        <v>147</v>
      </c>
      <c r="U6" s="111" t="s">
        <v>148</v>
      </c>
      <c r="V6" s="111" t="s">
        <v>149</v>
      </c>
      <c r="W6" s="159"/>
    </row>
    <row r="7" spans="1:23" s="43" customFormat="1" ht="33" customHeight="1" thickBot="1" x14ac:dyDescent="0.45">
      <c r="A7" s="153"/>
      <c r="B7" s="156"/>
      <c r="C7" s="47" t="s">
        <v>150</v>
      </c>
      <c r="D7" s="47" t="s">
        <v>151</v>
      </c>
      <c r="E7" s="114"/>
      <c r="F7" s="47" t="s">
        <v>152</v>
      </c>
      <c r="G7" s="47" t="s">
        <v>153</v>
      </c>
      <c r="H7" s="114"/>
      <c r="I7" s="114"/>
      <c r="J7" s="114"/>
      <c r="K7" s="114"/>
      <c r="L7" s="114"/>
      <c r="M7" s="114"/>
      <c r="N7" s="48" t="s">
        <v>154</v>
      </c>
      <c r="O7" s="48" t="s">
        <v>155</v>
      </c>
      <c r="P7" s="48" t="s">
        <v>154</v>
      </c>
      <c r="Q7" s="48" t="s">
        <v>155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156</v>
      </c>
      <c r="B8" s="51">
        <v>7</v>
      </c>
      <c r="C8" s="51">
        <f t="shared" ref="C8:M8" si="0">SUM(C9:C25)</f>
        <v>5</v>
      </c>
      <c r="D8" s="51">
        <f t="shared" si="0"/>
        <v>2</v>
      </c>
      <c r="E8" s="51">
        <f t="shared" si="0"/>
        <v>0</v>
      </c>
      <c r="F8" s="51">
        <v>1</v>
      </c>
      <c r="G8" s="51">
        <f t="shared" si="0"/>
        <v>0</v>
      </c>
      <c r="H8" s="51">
        <v>6</v>
      </c>
      <c r="I8" s="51">
        <f t="shared" si="0"/>
        <v>4</v>
      </c>
      <c r="J8" s="51">
        <f t="shared" si="0"/>
        <v>2</v>
      </c>
      <c r="K8" s="51">
        <f t="shared" si="0"/>
        <v>1</v>
      </c>
      <c r="L8" s="51">
        <f t="shared" si="0"/>
        <v>0</v>
      </c>
      <c r="M8" s="51">
        <f t="shared" si="0"/>
        <v>0</v>
      </c>
      <c r="N8" s="51">
        <v>8</v>
      </c>
      <c r="O8" s="51"/>
      <c r="P8" s="51">
        <v>2</v>
      </c>
      <c r="Q8" s="51">
        <v>57</v>
      </c>
      <c r="R8" s="150">
        <f>SUM(R9:S25)</f>
        <v>238</v>
      </c>
      <c r="S8" s="150"/>
      <c r="T8" s="51">
        <f>SUM(T9:T25)</f>
        <v>135</v>
      </c>
      <c r="U8" s="51">
        <f>SUM(U9:U25)</f>
        <v>34</v>
      </c>
      <c r="V8" s="51">
        <f>SUM(V9:V25)</f>
        <v>69</v>
      </c>
      <c r="W8" s="91">
        <v>1</v>
      </c>
    </row>
    <row r="9" spans="1:23" s="43" customFormat="1" ht="23.05" customHeight="1" x14ac:dyDescent="0.4">
      <c r="A9" s="84" t="s">
        <v>157</v>
      </c>
      <c r="B9" s="43">
        <v>1</v>
      </c>
      <c r="C9" s="57"/>
      <c r="D9" s="57">
        <v>1</v>
      </c>
      <c r="E9" s="57"/>
      <c r="F9" s="57"/>
      <c r="G9" s="57"/>
      <c r="H9" s="57">
        <v>1</v>
      </c>
      <c r="I9" s="57"/>
      <c r="J9" s="57">
        <v>1</v>
      </c>
      <c r="K9" s="57"/>
      <c r="L9" s="57"/>
      <c r="M9" s="57"/>
      <c r="N9" s="57"/>
      <c r="O9" s="57"/>
      <c r="P9" s="57">
        <v>3</v>
      </c>
      <c r="Q9" s="57">
        <v>15</v>
      </c>
      <c r="R9" s="145">
        <v>52</v>
      </c>
      <c r="S9" s="145"/>
      <c r="T9" s="57">
        <v>52</v>
      </c>
      <c r="U9" s="57"/>
      <c r="V9" s="57"/>
      <c r="W9" s="85"/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5"/>
      <c r="S11" s="145"/>
      <c r="T11" s="57"/>
      <c r="U11" s="57"/>
      <c r="V11" s="57"/>
      <c r="W11" s="85"/>
    </row>
    <row r="12" spans="1:23" s="43" customFormat="1" ht="23.05" customHeight="1" x14ac:dyDescent="0.4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>
        <v>1</v>
      </c>
      <c r="C14" s="57">
        <v>1</v>
      </c>
      <c r="D14" s="57"/>
      <c r="E14" s="57"/>
      <c r="F14" s="57">
        <v>1</v>
      </c>
      <c r="G14" s="57"/>
      <c r="H14" s="57"/>
      <c r="I14" s="57">
        <v>1</v>
      </c>
      <c r="J14" s="57"/>
      <c r="K14" s="57"/>
      <c r="L14" s="57"/>
      <c r="M14" s="57"/>
      <c r="N14" s="57">
        <v>8</v>
      </c>
      <c r="O14" s="57"/>
      <c r="P14" s="57">
        <v>5</v>
      </c>
      <c r="Q14" s="57">
        <v>20</v>
      </c>
      <c r="R14" s="145">
        <v>40</v>
      </c>
      <c r="S14" s="145"/>
      <c r="T14" s="57">
        <v>30</v>
      </c>
      <c r="U14" s="57">
        <v>10</v>
      </c>
      <c r="V14" s="57"/>
      <c r="W14" s="85">
        <v>1</v>
      </c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>
        <v>1</v>
      </c>
      <c r="C16" s="57">
        <v>1</v>
      </c>
      <c r="D16" s="57"/>
      <c r="E16" s="57"/>
      <c r="F16" s="57"/>
      <c r="G16" s="57"/>
      <c r="H16" s="57">
        <v>1</v>
      </c>
      <c r="I16" s="57"/>
      <c r="J16" s="57"/>
      <c r="K16" s="57"/>
      <c r="L16" s="57"/>
      <c r="M16" s="57"/>
      <c r="N16" s="57"/>
      <c r="O16" s="57"/>
      <c r="P16" s="57">
        <v>3</v>
      </c>
      <c r="Q16" s="57">
        <v>29</v>
      </c>
      <c r="R16" s="145">
        <v>4</v>
      </c>
      <c r="S16" s="145"/>
      <c r="T16" s="57">
        <v>4</v>
      </c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2</v>
      </c>
      <c r="C17" s="57">
        <v>1</v>
      </c>
      <c r="D17" s="57">
        <v>1</v>
      </c>
      <c r="E17" s="57"/>
      <c r="F17" s="57"/>
      <c r="G17" s="57"/>
      <c r="H17" s="57">
        <v>2</v>
      </c>
      <c r="I17" s="57">
        <v>2</v>
      </c>
      <c r="J17" s="57"/>
      <c r="K17" s="57"/>
      <c r="L17" s="57"/>
      <c r="M17" s="57"/>
      <c r="N17" s="57"/>
      <c r="O17" s="57"/>
      <c r="P17" s="57"/>
      <c r="Q17" s="57">
        <v>53</v>
      </c>
      <c r="R17" s="145">
        <v>58</v>
      </c>
      <c r="S17" s="145"/>
      <c r="T17" s="57">
        <v>7</v>
      </c>
      <c r="U17" s="57">
        <v>12</v>
      </c>
      <c r="V17" s="57">
        <v>39</v>
      </c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>
        <v>1</v>
      </c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>
        <v>1</v>
      </c>
      <c r="J21" s="57"/>
      <c r="K21" s="57"/>
      <c r="L21" s="57"/>
      <c r="M21" s="57"/>
      <c r="N21" s="57"/>
      <c r="O21" s="57"/>
      <c r="P21" s="57">
        <v>2</v>
      </c>
      <c r="Q21" s="57">
        <v>50</v>
      </c>
      <c r="R21" s="145">
        <v>26</v>
      </c>
      <c r="S21" s="145"/>
      <c r="T21" s="57">
        <v>16</v>
      </c>
      <c r="U21" s="57"/>
      <c r="V21" s="57">
        <v>10</v>
      </c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/>
      <c r="J25" s="79">
        <v>1</v>
      </c>
      <c r="K25" s="79"/>
      <c r="L25" s="79"/>
      <c r="M25" s="79"/>
      <c r="N25" s="79"/>
      <c r="O25" s="79"/>
      <c r="P25" s="79">
        <v>4</v>
      </c>
      <c r="Q25" s="79"/>
      <c r="R25" s="157">
        <v>58</v>
      </c>
      <c r="S25" s="157"/>
      <c r="T25" s="79">
        <v>26</v>
      </c>
      <c r="U25" s="79">
        <v>12</v>
      </c>
      <c r="V25" s="79">
        <v>20</v>
      </c>
      <c r="W25" s="88"/>
    </row>
    <row r="26" spans="1:28" s="43" customFormat="1" ht="24.05" customHeight="1" x14ac:dyDescent="0.4">
      <c r="A26" s="58" t="s">
        <v>158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606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161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topLeftCell="A4" zoomScale="75" zoomScaleNormal="75" workbookViewId="0">
      <selection activeCell="Y17" sqref="Y17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608</v>
      </c>
      <c r="B1" s="137" t="s">
        <v>609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610</v>
      </c>
      <c r="T1" s="120"/>
      <c r="U1" s="120"/>
      <c r="V1" s="104" t="s">
        <v>611</v>
      </c>
      <c r="W1" s="105"/>
    </row>
    <row r="2" spans="1:23" s="43" customFormat="1" ht="29.1" customHeight="1" thickBot="1" x14ac:dyDescent="0.45">
      <c r="A2" s="44" t="s">
        <v>612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613</v>
      </c>
      <c r="T2" s="122"/>
      <c r="U2" s="122"/>
      <c r="V2" s="106" t="s">
        <v>614</v>
      </c>
      <c r="W2" s="107"/>
    </row>
    <row r="3" spans="1:23" ht="29.95" customHeight="1" x14ac:dyDescent="0.4">
      <c r="A3" s="108" t="s">
        <v>615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649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616</v>
      </c>
      <c r="C5" s="115" t="s">
        <v>617</v>
      </c>
      <c r="D5" s="115"/>
      <c r="E5" s="115"/>
      <c r="F5" s="115" t="s">
        <v>618</v>
      </c>
      <c r="G5" s="115"/>
      <c r="H5" s="115"/>
      <c r="I5" s="115" t="s">
        <v>619</v>
      </c>
      <c r="J5" s="115"/>
      <c r="K5" s="115"/>
      <c r="L5" s="115"/>
      <c r="M5" s="115"/>
      <c r="N5" s="115" t="s">
        <v>620</v>
      </c>
      <c r="O5" s="115"/>
      <c r="P5" s="115"/>
      <c r="Q5" s="115"/>
      <c r="R5" s="115" t="s">
        <v>621</v>
      </c>
      <c r="S5" s="115"/>
      <c r="T5" s="115"/>
      <c r="U5" s="115"/>
      <c r="V5" s="115"/>
      <c r="W5" s="158" t="s">
        <v>622</v>
      </c>
    </row>
    <row r="6" spans="1:23" s="43" customFormat="1" ht="33" customHeight="1" x14ac:dyDescent="0.4">
      <c r="A6" s="152"/>
      <c r="B6" s="155"/>
      <c r="C6" s="116" t="s">
        <v>623</v>
      </c>
      <c r="D6" s="116"/>
      <c r="E6" s="113" t="s">
        <v>624</v>
      </c>
      <c r="F6" s="116" t="s">
        <v>625</v>
      </c>
      <c r="G6" s="116"/>
      <c r="H6" s="113" t="s">
        <v>626</v>
      </c>
      <c r="I6" s="113" t="s">
        <v>627</v>
      </c>
      <c r="J6" s="113" t="s">
        <v>628</v>
      </c>
      <c r="K6" s="113" t="s">
        <v>629</v>
      </c>
      <c r="L6" s="113" t="s">
        <v>630</v>
      </c>
      <c r="M6" s="113" t="s">
        <v>631</v>
      </c>
      <c r="N6" s="116" t="s">
        <v>625</v>
      </c>
      <c r="O6" s="116"/>
      <c r="P6" s="116" t="s">
        <v>632</v>
      </c>
      <c r="Q6" s="116"/>
      <c r="R6" s="146" t="s">
        <v>633</v>
      </c>
      <c r="S6" s="147"/>
      <c r="T6" s="111" t="s">
        <v>634</v>
      </c>
      <c r="U6" s="111" t="s">
        <v>635</v>
      </c>
      <c r="V6" s="111" t="s">
        <v>636</v>
      </c>
      <c r="W6" s="159"/>
    </row>
    <row r="7" spans="1:23" s="43" customFormat="1" ht="33" customHeight="1" thickBot="1" x14ac:dyDescent="0.45">
      <c r="A7" s="153"/>
      <c r="B7" s="156"/>
      <c r="C7" s="47" t="s">
        <v>637</v>
      </c>
      <c r="D7" s="47" t="s">
        <v>638</v>
      </c>
      <c r="E7" s="114"/>
      <c r="F7" s="47" t="s">
        <v>639</v>
      </c>
      <c r="G7" s="47" t="s">
        <v>640</v>
      </c>
      <c r="H7" s="114"/>
      <c r="I7" s="114"/>
      <c r="J7" s="114"/>
      <c r="K7" s="114"/>
      <c r="L7" s="114"/>
      <c r="M7" s="114"/>
      <c r="N7" s="48" t="s">
        <v>641</v>
      </c>
      <c r="O7" s="48" t="s">
        <v>642</v>
      </c>
      <c r="P7" s="48" t="s">
        <v>641</v>
      </c>
      <c r="Q7" s="48" t="s">
        <v>642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643</v>
      </c>
      <c r="B8" s="51">
        <f>SUM(B9:B25)</f>
        <v>11</v>
      </c>
      <c r="C8" s="51">
        <f t="shared" ref="C8:M8" si="0">SUM(C9:C25)</f>
        <v>8</v>
      </c>
      <c r="D8" s="51">
        <f t="shared" si="0"/>
        <v>3</v>
      </c>
      <c r="E8" s="51">
        <f t="shared" si="0"/>
        <v>0</v>
      </c>
      <c r="F8" s="51">
        <f t="shared" si="0"/>
        <v>6</v>
      </c>
      <c r="G8" s="51">
        <f t="shared" si="0"/>
        <v>0</v>
      </c>
      <c r="H8" s="51">
        <f t="shared" si="0"/>
        <v>5</v>
      </c>
      <c r="I8" s="51">
        <f t="shared" si="0"/>
        <v>4</v>
      </c>
      <c r="J8" s="51">
        <f t="shared" si="0"/>
        <v>3</v>
      </c>
      <c r="K8" s="51">
        <f t="shared" si="0"/>
        <v>3</v>
      </c>
      <c r="L8" s="51"/>
      <c r="M8" s="51">
        <f t="shared" si="0"/>
        <v>1</v>
      </c>
      <c r="N8" s="51">
        <v>4</v>
      </c>
      <c r="O8" s="51">
        <v>20</v>
      </c>
      <c r="P8" s="51">
        <v>3</v>
      </c>
      <c r="Q8" s="51">
        <v>17</v>
      </c>
      <c r="R8" s="150">
        <f>SUM(R9:S25)</f>
        <v>1438</v>
      </c>
      <c r="S8" s="150"/>
      <c r="T8" s="51">
        <f>SUM(T9:T25)</f>
        <v>746</v>
      </c>
      <c r="U8" s="51">
        <f>SUM(U9:U25)</f>
        <v>462</v>
      </c>
      <c r="V8" s="51">
        <f>SUM(V9:V25)</f>
        <v>230</v>
      </c>
      <c r="W8" s="91">
        <v>1</v>
      </c>
    </row>
    <row r="9" spans="1:23" s="43" customFormat="1" ht="23.05" customHeight="1" x14ac:dyDescent="0.4">
      <c r="A9" s="84" t="s">
        <v>644</v>
      </c>
      <c r="B9" s="43">
        <v>2</v>
      </c>
      <c r="C9" s="57"/>
      <c r="D9" s="57">
        <v>2</v>
      </c>
      <c r="E9" s="57"/>
      <c r="F9" s="57">
        <v>2</v>
      </c>
      <c r="G9" s="57"/>
      <c r="H9" s="57"/>
      <c r="I9" s="57">
        <v>1</v>
      </c>
      <c r="J9" s="57"/>
      <c r="K9" s="57">
        <v>1</v>
      </c>
      <c r="L9" s="57"/>
      <c r="M9" s="57"/>
      <c r="N9" s="57">
        <v>5</v>
      </c>
      <c r="O9" s="57"/>
      <c r="P9" s="57">
        <v>5</v>
      </c>
      <c r="Q9" s="57">
        <v>30</v>
      </c>
      <c r="R9" s="145">
        <v>361</v>
      </c>
      <c r="S9" s="145"/>
      <c r="T9" s="57">
        <v>287</v>
      </c>
      <c r="U9" s="57">
        <v>74</v>
      </c>
      <c r="V9" s="57"/>
      <c r="W9" s="85">
        <v>1</v>
      </c>
    </row>
    <row r="10" spans="1:23" s="43" customFormat="1" ht="23.05" customHeight="1" x14ac:dyDescent="0.4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/>
      <c r="J10" s="57"/>
      <c r="K10" s="57">
        <v>1</v>
      </c>
      <c r="L10" s="57"/>
      <c r="M10" s="57"/>
      <c r="N10" s="57">
        <v>4</v>
      </c>
      <c r="O10" s="57"/>
      <c r="P10" s="57">
        <v>4</v>
      </c>
      <c r="Q10" s="57"/>
      <c r="R10" s="145">
        <v>102</v>
      </c>
      <c r="S10" s="145"/>
      <c r="T10" s="57">
        <v>66</v>
      </c>
      <c r="U10" s="57">
        <v>36</v>
      </c>
      <c r="V10" s="57"/>
      <c r="W10" s="85"/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>
        <v>1</v>
      </c>
      <c r="G11" s="57"/>
      <c r="H11" s="57"/>
      <c r="I11" s="57">
        <v>1</v>
      </c>
      <c r="J11" s="57"/>
      <c r="K11" s="57"/>
      <c r="L11" s="57"/>
      <c r="M11" s="57"/>
      <c r="N11" s="57">
        <v>1</v>
      </c>
      <c r="O11" s="57"/>
      <c r="P11" s="57">
        <v>2</v>
      </c>
      <c r="Q11" s="57"/>
      <c r="R11" s="145">
        <v>86</v>
      </c>
      <c r="S11" s="145"/>
      <c r="T11" s="57">
        <v>43</v>
      </c>
      <c r="U11" s="57">
        <v>13</v>
      </c>
      <c r="V11" s="57">
        <v>30</v>
      </c>
      <c r="W11" s="85">
        <v>1</v>
      </c>
    </row>
    <row r="12" spans="1:23" s="43" customFormat="1" ht="23.05" customHeight="1" x14ac:dyDescent="0.4">
      <c r="A12" s="86" t="s">
        <v>63</v>
      </c>
      <c r="B12" s="57">
        <v>1</v>
      </c>
      <c r="C12" s="57"/>
      <c r="D12" s="57">
        <v>1</v>
      </c>
      <c r="E12" s="57"/>
      <c r="F12" s="57">
        <v>1</v>
      </c>
      <c r="G12" s="57"/>
      <c r="H12" s="57"/>
      <c r="I12" s="57"/>
      <c r="J12" s="57"/>
      <c r="K12" s="57">
        <v>1</v>
      </c>
      <c r="L12" s="57"/>
      <c r="M12" s="57"/>
      <c r="N12" s="57">
        <v>5</v>
      </c>
      <c r="O12" s="57"/>
      <c r="P12" s="57">
        <v>5</v>
      </c>
      <c r="Q12" s="57"/>
      <c r="R12" s="145">
        <v>53</v>
      </c>
      <c r="S12" s="145"/>
      <c r="T12" s="57">
        <v>42</v>
      </c>
      <c r="U12" s="57">
        <v>11</v>
      </c>
      <c r="V12" s="57"/>
      <c r="W12" s="85">
        <v>1</v>
      </c>
    </row>
    <row r="13" spans="1:23" s="43" customFormat="1" ht="23.05" customHeight="1" x14ac:dyDescent="0.4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/>
      <c r="K13" s="57"/>
      <c r="L13" s="57"/>
      <c r="M13" s="57">
        <v>1</v>
      </c>
      <c r="N13" s="57"/>
      <c r="O13" s="57"/>
      <c r="P13" s="57">
        <v>1</v>
      </c>
      <c r="Q13" s="57"/>
      <c r="R13" s="145">
        <v>43</v>
      </c>
      <c r="S13" s="145"/>
      <c r="T13" s="57">
        <v>43</v>
      </c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>
        <v>1</v>
      </c>
    </row>
    <row r="15" spans="1:23" s="43" customFormat="1" ht="23.05" customHeight="1" x14ac:dyDescent="0.4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5"/>
      <c r="S15" s="145"/>
      <c r="T15" s="57"/>
      <c r="U15" s="57"/>
      <c r="V15" s="57"/>
      <c r="W15" s="85"/>
    </row>
    <row r="16" spans="1:23" s="43" customFormat="1" ht="23.05" customHeight="1" x14ac:dyDescent="0.4">
      <c r="A16" s="86" t="s">
        <v>67</v>
      </c>
      <c r="B16" s="57">
        <v>2</v>
      </c>
      <c r="C16" s="57">
        <v>2</v>
      </c>
      <c r="D16" s="57"/>
      <c r="E16" s="57"/>
      <c r="F16" s="57"/>
      <c r="G16" s="57"/>
      <c r="H16" s="57">
        <v>2</v>
      </c>
      <c r="I16" s="57"/>
      <c r="J16" s="57">
        <v>2</v>
      </c>
      <c r="K16" s="57"/>
      <c r="L16" s="57"/>
      <c r="M16" s="57"/>
      <c r="N16" s="57"/>
      <c r="O16" s="57"/>
      <c r="P16" s="57">
        <v>2</v>
      </c>
      <c r="Q16" s="57">
        <v>34</v>
      </c>
      <c r="R16" s="145">
        <v>338</v>
      </c>
      <c r="S16" s="145"/>
      <c r="T16" s="57">
        <v>110</v>
      </c>
      <c r="U16" s="57">
        <v>228</v>
      </c>
      <c r="V16" s="57"/>
      <c r="W16" s="85"/>
    </row>
    <row r="17" spans="1:28" s="43" customFormat="1" ht="23.05" customHeight="1" x14ac:dyDescent="0.4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5"/>
      <c r="S17" s="145"/>
      <c r="T17" s="57"/>
      <c r="U17" s="57"/>
      <c r="V17" s="57"/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>
        <v>1</v>
      </c>
      <c r="C19" s="57">
        <v>1</v>
      </c>
      <c r="D19" s="57"/>
      <c r="E19" s="57"/>
      <c r="F19" s="57">
        <v>1</v>
      </c>
      <c r="G19" s="57"/>
      <c r="H19" s="57"/>
      <c r="I19" s="57">
        <v>1</v>
      </c>
      <c r="J19" s="57"/>
      <c r="K19" s="57"/>
      <c r="L19" s="57"/>
      <c r="M19" s="57"/>
      <c r="N19" s="57">
        <v>6</v>
      </c>
      <c r="O19" s="57"/>
      <c r="P19" s="57">
        <v>6</v>
      </c>
      <c r="Q19" s="57">
        <v>20</v>
      </c>
      <c r="R19" s="145">
        <v>28</v>
      </c>
      <c r="S19" s="145"/>
      <c r="T19" s="57">
        <v>28</v>
      </c>
      <c r="U19" s="57"/>
      <c r="V19" s="57"/>
      <c r="W19" s="85">
        <v>1</v>
      </c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/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/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>
        <v>1</v>
      </c>
      <c r="C23" s="57">
        <v>1</v>
      </c>
      <c r="D23" s="57"/>
      <c r="E23" s="57"/>
      <c r="F23" s="57"/>
      <c r="G23" s="57"/>
      <c r="H23" s="57">
        <v>1</v>
      </c>
      <c r="I23" s="57">
        <v>1</v>
      </c>
      <c r="J23" s="57"/>
      <c r="K23" s="57"/>
      <c r="L23" s="57"/>
      <c r="M23" s="57"/>
      <c r="N23" s="57"/>
      <c r="O23" s="57"/>
      <c r="P23" s="57">
        <v>1</v>
      </c>
      <c r="Q23" s="57">
        <v>10</v>
      </c>
      <c r="R23" s="145">
        <v>420</v>
      </c>
      <c r="S23" s="145"/>
      <c r="T23" s="57">
        <v>120</v>
      </c>
      <c r="U23" s="57">
        <v>100</v>
      </c>
      <c r="V23" s="57">
        <v>200</v>
      </c>
      <c r="W23" s="89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/>
      <c r="J25" s="79">
        <v>1</v>
      </c>
      <c r="K25" s="79"/>
      <c r="L25" s="79"/>
      <c r="M25" s="79"/>
      <c r="N25" s="79"/>
      <c r="O25" s="79"/>
      <c r="P25" s="79"/>
      <c r="Q25" s="79">
        <v>30</v>
      </c>
      <c r="R25" s="157">
        <v>7</v>
      </c>
      <c r="S25" s="157"/>
      <c r="T25" s="79">
        <v>7</v>
      </c>
      <c r="U25" s="79"/>
      <c r="V25" s="79"/>
      <c r="W25" s="88"/>
    </row>
    <row r="26" spans="1:28" s="43" customFormat="1" ht="24.05" customHeight="1" x14ac:dyDescent="0.4">
      <c r="A26" s="58" t="s">
        <v>645</v>
      </c>
      <c r="B26" s="80"/>
      <c r="E26" s="75"/>
      <c r="F26" s="76"/>
      <c r="H26" s="43" t="s">
        <v>646</v>
      </c>
      <c r="J26" s="70"/>
      <c r="N26" s="70"/>
      <c r="O26" s="76"/>
      <c r="Q26" s="76"/>
      <c r="T26" s="77"/>
      <c r="U26" s="78"/>
      <c r="V26" s="78"/>
      <c r="W26" s="81" t="s">
        <v>650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647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648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R14:S14"/>
    <mergeCell ref="R15:S15"/>
    <mergeCell ref="R5:V5"/>
    <mergeCell ref="N6:O6"/>
    <mergeCell ref="P6:Q6"/>
    <mergeCell ref="N5:Q5"/>
    <mergeCell ref="A28:W28"/>
    <mergeCell ref="R16:S16"/>
    <mergeCell ref="R17:S17"/>
    <mergeCell ref="R25:S25"/>
    <mergeCell ref="R11:S11"/>
    <mergeCell ref="R12:S12"/>
    <mergeCell ref="R13:S13"/>
    <mergeCell ref="K6:K7"/>
    <mergeCell ref="L6:L7"/>
    <mergeCell ref="M6:M7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topLeftCell="A7" zoomScale="75" zoomScaleNormal="75" workbookViewId="0">
      <selection activeCell="V14" sqref="V14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80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441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442</v>
      </c>
      <c r="T2" s="122"/>
      <c r="U2" s="122"/>
      <c r="V2" s="106" t="s">
        <v>443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651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88</v>
      </c>
      <c r="C5" s="115" t="s">
        <v>89</v>
      </c>
      <c r="D5" s="115"/>
      <c r="E5" s="115"/>
      <c r="F5" s="115" t="s">
        <v>445</v>
      </c>
      <c r="G5" s="115"/>
      <c r="H5" s="115"/>
      <c r="I5" s="115" t="s">
        <v>446</v>
      </c>
      <c r="J5" s="115"/>
      <c r="K5" s="115"/>
      <c r="L5" s="115"/>
      <c r="M5" s="115"/>
      <c r="N5" s="115" t="s">
        <v>447</v>
      </c>
      <c r="O5" s="115"/>
      <c r="P5" s="115"/>
      <c r="Q5" s="115"/>
      <c r="R5" s="115" t="s">
        <v>448</v>
      </c>
      <c r="S5" s="115"/>
      <c r="T5" s="115"/>
      <c r="U5" s="115"/>
      <c r="V5" s="115"/>
      <c r="W5" s="158" t="s">
        <v>94</v>
      </c>
    </row>
    <row r="6" spans="1:23" s="43" customFormat="1" ht="33" customHeight="1" x14ac:dyDescent="0.4">
      <c r="A6" s="152"/>
      <c r="B6" s="155"/>
      <c r="C6" s="116" t="s">
        <v>95</v>
      </c>
      <c r="D6" s="116"/>
      <c r="E6" s="113" t="s">
        <v>449</v>
      </c>
      <c r="F6" s="116" t="s">
        <v>97</v>
      </c>
      <c r="G6" s="116"/>
      <c r="H6" s="113" t="s">
        <v>98</v>
      </c>
      <c r="I6" s="113" t="s">
        <v>99</v>
      </c>
      <c r="J6" s="113" t="s">
        <v>100</v>
      </c>
      <c r="K6" s="113" t="s">
        <v>101</v>
      </c>
      <c r="L6" s="113" t="s">
        <v>102</v>
      </c>
      <c r="M6" s="113" t="s">
        <v>103</v>
      </c>
      <c r="N6" s="116" t="s">
        <v>97</v>
      </c>
      <c r="O6" s="116"/>
      <c r="P6" s="116" t="s">
        <v>104</v>
      </c>
      <c r="Q6" s="116"/>
      <c r="R6" s="146" t="s">
        <v>105</v>
      </c>
      <c r="S6" s="147"/>
      <c r="T6" s="111" t="s">
        <v>450</v>
      </c>
      <c r="U6" s="111" t="s">
        <v>451</v>
      </c>
      <c r="V6" s="111" t="s">
        <v>452</v>
      </c>
      <c r="W6" s="159"/>
    </row>
    <row r="7" spans="1:23" s="43" customFormat="1" ht="33" customHeight="1" thickBot="1" x14ac:dyDescent="0.45">
      <c r="A7" s="153"/>
      <c r="B7" s="156"/>
      <c r="C7" s="47" t="s">
        <v>109</v>
      </c>
      <c r="D7" s="47" t="s">
        <v>110</v>
      </c>
      <c r="E7" s="114"/>
      <c r="F7" s="47" t="s">
        <v>111</v>
      </c>
      <c r="G7" s="47" t="s">
        <v>453</v>
      </c>
      <c r="H7" s="114"/>
      <c r="I7" s="114"/>
      <c r="J7" s="114"/>
      <c r="K7" s="114"/>
      <c r="L7" s="114"/>
      <c r="M7" s="114"/>
      <c r="N7" s="48" t="s">
        <v>454</v>
      </c>
      <c r="O7" s="48" t="s">
        <v>114</v>
      </c>
      <c r="P7" s="48" t="s">
        <v>454</v>
      </c>
      <c r="Q7" s="48" t="s">
        <v>114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455</v>
      </c>
      <c r="B8" s="51">
        <f t="shared" ref="B8:K8" si="0">SUM(B9:B25)</f>
        <v>9</v>
      </c>
      <c r="C8" s="51">
        <f t="shared" si="0"/>
        <v>3</v>
      </c>
      <c r="D8" s="51">
        <f t="shared" si="0"/>
        <v>6</v>
      </c>
      <c r="E8" s="51">
        <f t="shared" si="0"/>
        <v>0</v>
      </c>
      <c r="F8" s="51">
        <f t="shared" si="0"/>
        <v>3</v>
      </c>
      <c r="G8" s="51">
        <f t="shared" si="0"/>
        <v>0</v>
      </c>
      <c r="H8" s="51">
        <f t="shared" si="0"/>
        <v>6</v>
      </c>
      <c r="I8" s="51">
        <f t="shared" si="0"/>
        <v>5</v>
      </c>
      <c r="J8" s="51">
        <f t="shared" si="0"/>
        <v>3</v>
      </c>
      <c r="K8" s="51">
        <f t="shared" si="0"/>
        <v>0</v>
      </c>
      <c r="L8" s="51"/>
      <c r="M8" s="51">
        <f>SUM(M9:M25)</f>
        <v>1</v>
      </c>
      <c r="N8" s="51">
        <v>16</v>
      </c>
      <c r="O8" s="51">
        <v>30</v>
      </c>
      <c r="P8" s="51">
        <v>38</v>
      </c>
      <c r="Q8" s="51">
        <v>55</v>
      </c>
      <c r="R8" s="150">
        <f>SUM(R9:S25)</f>
        <v>654</v>
      </c>
      <c r="S8" s="150"/>
      <c r="T8" s="51">
        <f>SUM(T9:T25)</f>
        <v>383</v>
      </c>
      <c r="U8" s="51">
        <f>SUM(U9:U25)</f>
        <v>50</v>
      </c>
      <c r="V8" s="51">
        <f>SUM(V9:V25)</f>
        <v>221</v>
      </c>
      <c r="W8" s="83">
        <f>(B8-H8)/F8</f>
        <v>1</v>
      </c>
    </row>
    <row r="9" spans="1:23" s="43" customFormat="1" ht="23.05" customHeight="1" x14ac:dyDescent="0.4">
      <c r="A9" s="84" t="s">
        <v>456</v>
      </c>
      <c r="B9" s="43">
        <v>1</v>
      </c>
      <c r="C9" s="57">
        <v>0</v>
      </c>
      <c r="D9" s="57">
        <v>1</v>
      </c>
      <c r="E9" s="57">
        <v>0</v>
      </c>
      <c r="F9" s="57">
        <v>1</v>
      </c>
      <c r="G9" s="57">
        <v>0</v>
      </c>
      <c r="H9" s="57">
        <v>0</v>
      </c>
      <c r="I9" s="57">
        <v>1</v>
      </c>
      <c r="J9" s="57">
        <v>0</v>
      </c>
      <c r="K9" s="57">
        <v>0</v>
      </c>
      <c r="L9" s="57">
        <v>0</v>
      </c>
      <c r="M9" s="57">
        <v>0</v>
      </c>
      <c r="N9" s="57">
        <v>5</v>
      </c>
      <c r="O9" s="57">
        <v>30</v>
      </c>
      <c r="P9" s="57">
        <v>5</v>
      </c>
      <c r="Q9" s="57">
        <v>30</v>
      </c>
      <c r="R9" s="145">
        <f>SUM(T9:V9)</f>
        <v>131</v>
      </c>
      <c r="S9" s="145"/>
      <c r="T9" s="57">
        <v>105</v>
      </c>
      <c r="U9" s="57">
        <v>26</v>
      </c>
      <c r="V9" s="57">
        <v>0</v>
      </c>
      <c r="W9" s="85">
        <f>(B9-H9)/F9</f>
        <v>1</v>
      </c>
    </row>
    <row r="10" spans="1:23" s="43" customFormat="1" ht="23.05" customHeight="1" x14ac:dyDescent="0.4">
      <c r="A10" s="86" t="s">
        <v>61</v>
      </c>
      <c r="B10" s="57">
        <v>1</v>
      </c>
      <c r="C10" s="57">
        <v>0</v>
      </c>
      <c r="D10" s="57">
        <v>1</v>
      </c>
      <c r="E10" s="57">
        <v>0</v>
      </c>
      <c r="F10" s="57">
        <v>0</v>
      </c>
      <c r="G10" s="57">
        <v>0</v>
      </c>
      <c r="H10" s="57">
        <v>1</v>
      </c>
      <c r="I10" s="57">
        <v>0</v>
      </c>
      <c r="J10" s="57">
        <v>1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5</v>
      </c>
      <c r="Q10" s="57">
        <v>0</v>
      </c>
      <c r="R10" s="145">
        <f t="shared" ref="R10:R16" si="1">SUM(T10:V10)</f>
        <v>41</v>
      </c>
      <c r="S10" s="145"/>
      <c r="T10" s="57">
        <v>41</v>
      </c>
      <c r="U10" s="57">
        <v>0</v>
      </c>
      <c r="V10" s="57">
        <v>0</v>
      </c>
      <c r="W10" s="85"/>
    </row>
    <row r="11" spans="1:23" s="43" customFormat="1" ht="23.05" customHeight="1" x14ac:dyDescent="0.4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5">
        <f t="shared" si="1"/>
        <v>0</v>
      </c>
      <c r="S11" s="145"/>
      <c r="T11" s="57"/>
      <c r="U11" s="57"/>
      <c r="V11" s="57"/>
      <c r="W11" s="85"/>
    </row>
    <row r="12" spans="1:23" s="43" customFormat="1" ht="23.05" customHeight="1" x14ac:dyDescent="0.4">
      <c r="A12" s="97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>
        <f t="shared" si="1"/>
        <v>0</v>
      </c>
      <c r="S12" s="145"/>
      <c r="T12" s="57"/>
      <c r="U12" s="57"/>
      <c r="V12" s="57"/>
      <c r="W12" s="85"/>
    </row>
    <row r="13" spans="1:23" s="43" customFormat="1" ht="23.05" customHeight="1" x14ac:dyDescent="0.4">
      <c r="A13" s="97" t="s">
        <v>64</v>
      </c>
      <c r="B13" s="57">
        <v>1</v>
      </c>
      <c r="C13" s="57">
        <v>1</v>
      </c>
      <c r="D13" s="57">
        <v>0</v>
      </c>
      <c r="E13" s="57">
        <v>0</v>
      </c>
      <c r="F13" s="57">
        <v>1</v>
      </c>
      <c r="G13" s="57">
        <v>0</v>
      </c>
      <c r="H13" s="57">
        <v>0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3</v>
      </c>
      <c r="O13" s="57">
        <v>0</v>
      </c>
      <c r="P13" s="57">
        <v>3</v>
      </c>
      <c r="Q13" s="57">
        <v>0</v>
      </c>
      <c r="R13" s="145">
        <f t="shared" si="1"/>
        <v>33</v>
      </c>
      <c r="S13" s="145"/>
      <c r="T13" s="57">
        <v>23</v>
      </c>
      <c r="U13" s="57">
        <v>0</v>
      </c>
      <c r="V13" s="57">
        <v>10</v>
      </c>
      <c r="W13" s="85">
        <f>(B13-H13)/F13</f>
        <v>1</v>
      </c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>
        <f t="shared" si="1"/>
        <v>0</v>
      </c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1</v>
      </c>
      <c r="C15" s="57">
        <v>0</v>
      </c>
      <c r="D15" s="57">
        <v>1</v>
      </c>
      <c r="E15" s="57">
        <v>0</v>
      </c>
      <c r="F15" s="57">
        <v>0</v>
      </c>
      <c r="G15" s="57">
        <v>0</v>
      </c>
      <c r="H15" s="57">
        <v>1</v>
      </c>
      <c r="I15" s="57">
        <v>0</v>
      </c>
      <c r="J15" s="57">
        <v>1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2</v>
      </c>
      <c r="Q15" s="57">
        <v>30</v>
      </c>
      <c r="R15" s="145">
        <f t="shared" si="1"/>
        <v>50</v>
      </c>
      <c r="S15" s="145"/>
      <c r="T15" s="57">
        <v>30</v>
      </c>
      <c r="U15" s="57">
        <v>0</v>
      </c>
      <c r="V15" s="57">
        <v>20</v>
      </c>
      <c r="W15" s="85"/>
    </row>
    <row r="16" spans="1:23" s="43" customFormat="1" ht="23.05" customHeight="1" x14ac:dyDescent="0.4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5">
        <f t="shared" si="1"/>
        <v>0</v>
      </c>
      <c r="S16" s="145"/>
      <c r="T16" s="57"/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>
        <v>0</v>
      </c>
      <c r="E17" s="57">
        <v>0</v>
      </c>
      <c r="F17" s="57">
        <v>0</v>
      </c>
      <c r="G17" s="57">
        <v>0</v>
      </c>
      <c r="H17" s="57">
        <v>1</v>
      </c>
      <c r="I17" s="57">
        <v>0</v>
      </c>
      <c r="J17" s="57">
        <v>1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6</v>
      </c>
      <c r="Q17" s="57">
        <v>0</v>
      </c>
      <c r="R17" s="145">
        <f>SUM(T17:V17)</f>
        <v>189</v>
      </c>
      <c r="S17" s="145"/>
      <c r="T17" s="57">
        <v>105</v>
      </c>
      <c r="U17" s="57">
        <v>0</v>
      </c>
      <c r="V17" s="57">
        <v>84</v>
      </c>
      <c r="W17" s="85"/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>
        <f t="shared" ref="R18:R25" si="2">SUM(T18:V18)</f>
        <v>0</v>
      </c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>
        <f t="shared" si="2"/>
        <v>0</v>
      </c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>
        <f t="shared" si="2"/>
        <v>0</v>
      </c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5">
        <f t="shared" si="2"/>
        <v>0</v>
      </c>
      <c r="S21" s="145"/>
      <c r="T21" s="57"/>
      <c r="U21" s="57"/>
      <c r="V21" s="57"/>
      <c r="W21" s="85"/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>
        <f t="shared" si="2"/>
        <v>0</v>
      </c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>
        <v>2</v>
      </c>
      <c r="C23" s="57">
        <v>0</v>
      </c>
      <c r="D23" s="57">
        <v>2</v>
      </c>
      <c r="E23" s="57">
        <v>0</v>
      </c>
      <c r="F23" s="57">
        <v>1</v>
      </c>
      <c r="G23" s="57">
        <v>0</v>
      </c>
      <c r="H23" s="57">
        <v>1</v>
      </c>
      <c r="I23" s="57">
        <v>2</v>
      </c>
      <c r="J23" s="57">
        <v>0</v>
      </c>
      <c r="K23" s="57">
        <v>0</v>
      </c>
      <c r="L23" s="57">
        <v>0</v>
      </c>
      <c r="M23" s="57">
        <v>0</v>
      </c>
      <c r="N23" s="57">
        <v>8</v>
      </c>
      <c r="O23" s="57">
        <v>0</v>
      </c>
      <c r="P23" s="57">
        <v>13</v>
      </c>
      <c r="Q23" s="57">
        <v>25</v>
      </c>
      <c r="R23" s="145">
        <f t="shared" si="2"/>
        <v>171</v>
      </c>
      <c r="S23" s="145"/>
      <c r="T23" s="57">
        <v>47</v>
      </c>
      <c r="U23" s="57">
        <v>24</v>
      </c>
      <c r="V23" s="57">
        <v>100</v>
      </c>
      <c r="W23" s="85">
        <f>(B23-H23)/F23</f>
        <v>1</v>
      </c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>
        <f t="shared" si="2"/>
        <v>0</v>
      </c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2</v>
      </c>
      <c r="C25" s="79">
        <v>1</v>
      </c>
      <c r="D25" s="79">
        <v>1</v>
      </c>
      <c r="E25" s="79">
        <v>0</v>
      </c>
      <c r="F25" s="79">
        <v>0</v>
      </c>
      <c r="G25" s="79">
        <v>0</v>
      </c>
      <c r="H25" s="79">
        <v>2</v>
      </c>
      <c r="I25" s="79">
        <v>1</v>
      </c>
      <c r="J25" s="79">
        <v>0</v>
      </c>
      <c r="K25" s="79">
        <v>0</v>
      </c>
      <c r="L25" s="79">
        <v>0</v>
      </c>
      <c r="M25" s="79">
        <v>1</v>
      </c>
      <c r="N25" s="79">
        <v>0</v>
      </c>
      <c r="O25" s="79">
        <v>0</v>
      </c>
      <c r="P25" s="79">
        <v>3</v>
      </c>
      <c r="Q25" s="79">
        <v>30</v>
      </c>
      <c r="R25" s="157">
        <f t="shared" si="2"/>
        <v>39</v>
      </c>
      <c r="S25" s="157"/>
      <c r="T25" s="79">
        <v>32</v>
      </c>
      <c r="U25" s="79">
        <v>0</v>
      </c>
      <c r="V25" s="79">
        <v>7</v>
      </c>
      <c r="W25" s="88"/>
    </row>
    <row r="26" spans="1:28" s="43" customFormat="1" ht="24.05" customHeight="1" x14ac:dyDescent="0.4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652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H6:H7"/>
    <mergeCell ref="F5:H5"/>
    <mergeCell ref="I6:I7"/>
    <mergeCell ref="I5:M5"/>
    <mergeCell ref="J6:J7"/>
    <mergeCell ref="K6:K7"/>
    <mergeCell ref="R25:S25"/>
    <mergeCell ref="S1:U1"/>
    <mergeCell ref="S2:U2"/>
    <mergeCell ref="R6:S7"/>
    <mergeCell ref="R8:S8"/>
    <mergeCell ref="R9:S9"/>
    <mergeCell ref="R10:S10"/>
    <mergeCell ref="R11:S11"/>
    <mergeCell ref="R12:S12"/>
    <mergeCell ref="R13:S13"/>
    <mergeCell ref="B1:L2"/>
    <mergeCell ref="N1:R2"/>
    <mergeCell ref="R23:S23"/>
    <mergeCell ref="R24:S24"/>
    <mergeCell ref="F6:G6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topLeftCell="A4" zoomScale="75" zoomScaleNormal="75" workbookViewId="0">
      <selection activeCell="Z13" sqref="Z13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18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19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20</v>
      </c>
      <c r="T2" s="122"/>
      <c r="U2" s="122"/>
      <c r="V2" s="106" t="s">
        <v>21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653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23</v>
      </c>
      <c r="C5" s="115" t="s">
        <v>24</v>
      </c>
      <c r="D5" s="115"/>
      <c r="E5" s="115"/>
      <c r="F5" s="115" t="s">
        <v>25</v>
      </c>
      <c r="G5" s="115"/>
      <c r="H5" s="115"/>
      <c r="I5" s="115" t="s">
        <v>26</v>
      </c>
      <c r="J5" s="115"/>
      <c r="K5" s="115"/>
      <c r="L5" s="115"/>
      <c r="M5" s="115"/>
      <c r="N5" s="115" t="s">
        <v>27</v>
      </c>
      <c r="O5" s="115"/>
      <c r="P5" s="115"/>
      <c r="Q5" s="115"/>
      <c r="R5" s="115" t="s">
        <v>28</v>
      </c>
      <c r="S5" s="115"/>
      <c r="T5" s="115"/>
      <c r="U5" s="115"/>
      <c r="V5" s="115"/>
      <c r="W5" s="158" t="s">
        <v>29</v>
      </c>
    </row>
    <row r="6" spans="1:23" s="43" customFormat="1" ht="33" customHeight="1" x14ac:dyDescent="0.4">
      <c r="A6" s="152"/>
      <c r="B6" s="155"/>
      <c r="C6" s="116" t="s">
        <v>30</v>
      </c>
      <c r="D6" s="116"/>
      <c r="E6" s="113" t="s">
        <v>31</v>
      </c>
      <c r="F6" s="116" t="s">
        <v>32</v>
      </c>
      <c r="G6" s="116"/>
      <c r="H6" s="113" t="s">
        <v>33</v>
      </c>
      <c r="I6" s="113" t="s">
        <v>34</v>
      </c>
      <c r="J6" s="113" t="s">
        <v>35</v>
      </c>
      <c r="K6" s="113" t="s">
        <v>36</v>
      </c>
      <c r="L6" s="113" t="s">
        <v>37</v>
      </c>
      <c r="M6" s="113" t="s">
        <v>38</v>
      </c>
      <c r="N6" s="116" t="s">
        <v>32</v>
      </c>
      <c r="O6" s="116"/>
      <c r="P6" s="116" t="s">
        <v>39</v>
      </c>
      <c r="Q6" s="116"/>
      <c r="R6" s="146" t="s">
        <v>40</v>
      </c>
      <c r="S6" s="147"/>
      <c r="T6" s="111" t="s">
        <v>41</v>
      </c>
      <c r="U6" s="111" t="s">
        <v>42</v>
      </c>
      <c r="V6" s="111" t="s">
        <v>43</v>
      </c>
      <c r="W6" s="159"/>
    </row>
    <row r="7" spans="1:23" s="43" customFormat="1" ht="33" customHeight="1" thickBot="1" x14ac:dyDescent="0.45">
      <c r="A7" s="153"/>
      <c r="B7" s="156"/>
      <c r="C7" s="47" t="s">
        <v>44</v>
      </c>
      <c r="D7" s="47" t="s">
        <v>45</v>
      </c>
      <c r="E7" s="114"/>
      <c r="F7" s="47" t="s">
        <v>46</v>
      </c>
      <c r="G7" s="47" t="s">
        <v>47</v>
      </c>
      <c r="H7" s="114"/>
      <c r="I7" s="114"/>
      <c r="J7" s="114"/>
      <c r="K7" s="114"/>
      <c r="L7" s="114"/>
      <c r="M7" s="114"/>
      <c r="N7" s="48" t="s">
        <v>48</v>
      </c>
      <c r="O7" s="48" t="s">
        <v>49</v>
      </c>
      <c r="P7" s="48" t="s">
        <v>48</v>
      </c>
      <c r="Q7" s="48" t="s">
        <v>49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50</v>
      </c>
      <c r="B8" s="51">
        <f t="shared" ref="B8:K8" si="0">SUM(B9:B25)</f>
        <v>12</v>
      </c>
      <c r="C8" s="51">
        <f t="shared" si="0"/>
        <v>11</v>
      </c>
      <c r="D8" s="51">
        <f t="shared" si="0"/>
        <v>1</v>
      </c>
      <c r="E8" s="51">
        <f t="shared" si="0"/>
        <v>0</v>
      </c>
      <c r="F8" s="51">
        <f t="shared" si="0"/>
        <v>5</v>
      </c>
      <c r="G8" s="51">
        <f t="shared" si="0"/>
        <v>0</v>
      </c>
      <c r="H8" s="51">
        <f t="shared" si="0"/>
        <v>7</v>
      </c>
      <c r="I8" s="51">
        <f t="shared" si="0"/>
        <v>6</v>
      </c>
      <c r="J8" s="51">
        <f t="shared" si="0"/>
        <v>6</v>
      </c>
      <c r="K8" s="51">
        <f t="shared" si="0"/>
        <v>0</v>
      </c>
      <c r="L8" s="51"/>
      <c r="M8" s="51">
        <f>SUM(M9:M25)</f>
        <v>0</v>
      </c>
      <c r="N8" s="51">
        <v>6</v>
      </c>
      <c r="O8" s="51"/>
      <c r="P8" s="51">
        <v>2</v>
      </c>
      <c r="Q8" s="51">
        <v>52</v>
      </c>
      <c r="R8" s="150">
        <f>SUM(R9:S25)</f>
        <v>483</v>
      </c>
      <c r="S8" s="150"/>
      <c r="T8" s="51">
        <f>SUM(T9:T25)</f>
        <v>301</v>
      </c>
      <c r="U8" s="51">
        <f>SUM(U9:U25)</f>
        <v>73</v>
      </c>
      <c r="V8" s="51">
        <f>SUM(V9:V25)</f>
        <v>109</v>
      </c>
      <c r="W8" s="83">
        <f>(B8-H8)/F8</f>
        <v>1</v>
      </c>
    </row>
    <row r="9" spans="1:23" s="43" customFormat="1" ht="23.05" customHeight="1" x14ac:dyDescent="0.4">
      <c r="A9" s="84" t="s">
        <v>120</v>
      </c>
      <c r="B9" s="43">
        <v>1</v>
      </c>
      <c r="C9" s="57"/>
      <c r="D9" s="57">
        <v>1</v>
      </c>
      <c r="E9" s="57"/>
      <c r="F9" s="57">
        <v>1</v>
      </c>
      <c r="G9" s="57"/>
      <c r="H9" s="57"/>
      <c r="I9" s="57">
        <v>1</v>
      </c>
      <c r="J9" s="57"/>
      <c r="K9" s="57"/>
      <c r="L9" s="57"/>
      <c r="M9" s="57"/>
      <c r="N9" s="57">
        <v>2</v>
      </c>
      <c r="O9" s="57">
        <v>0</v>
      </c>
      <c r="P9" s="57">
        <v>0</v>
      </c>
      <c r="Q9" s="57">
        <v>59</v>
      </c>
      <c r="R9" s="145">
        <v>87</v>
      </c>
      <c r="S9" s="145"/>
      <c r="T9" s="57">
        <v>68</v>
      </c>
      <c r="U9" s="57"/>
      <c r="V9" s="57">
        <v>19</v>
      </c>
      <c r="W9" s="85">
        <f>(B9-H9)/F9</f>
        <v>1</v>
      </c>
    </row>
    <row r="10" spans="1:23" s="43" customFormat="1" ht="23.05" customHeight="1" x14ac:dyDescent="0.4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5"/>
      <c r="S10" s="145"/>
      <c r="T10" s="57"/>
      <c r="U10" s="57"/>
      <c r="V10" s="57"/>
      <c r="W10" s="85"/>
    </row>
    <row r="11" spans="1:23" s="43" customFormat="1" ht="23.05" customHeight="1" x14ac:dyDescent="0.4">
      <c r="A11" s="86" t="s">
        <v>62</v>
      </c>
      <c r="B11" s="57">
        <v>3</v>
      </c>
      <c r="C11" s="57">
        <v>3</v>
      </c>
      <c r="D11" s="57"/>
      <c r="E11" s="57"/>
      <c r="F11" s="57"/>
      <c r="G11" s="57"/>
      <c r="H11" s="57">
        <v>3</v>
      </c>
      <c r="I11" s="57"/>
      <c r="J11" s="57">
        <v>3</v>
      </c>
      <c r="K11" s="57"/>
      <c r="L11" s="57"/>
      <c r="M11" s="57"/>
      <c r="N11" s="57"/>
      <c r="O11" s="57"/>
      <c r="P11" s="57">
        <v>1</v>
      </c>
      <c r="Q11" s="57">
        <v>24</v>
      </c>
      <c r="R11" s="145">
        <v>156</v>
      </c>
      <c r="S11" s="145"/>
      <c r="T11" s="57">
        <v>74</v>
      </c>
      <c r="U11" s="57">
        <v>42</v>
      </c>
      <c r="V11" s="57">
        <v>40</v>
      </c>
      <c r="W11" s="85"/>
    </row>
    <row r="12" spans="1:23" s="43" customFormat="1" ht="23.05" customHeight="1" x14ac:dyDescent="0.4">
      <c r="A12" s="97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/>
      <c r="S12" s="145"/>
      <c r="T12" s="57"/>
      <c r="U12" s="57"/>
      <c r="V12" s="57"/>
      <c r="W12" s="85"/>
    </row>
    <row r="13" spans="1:23" s="43" customFormat="1" ht="23.05" customHeight="1" x14ac:dyDescent="0.4">
      <c r="A13" s="97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/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5"/>
      <c r="S14" s="145"/>
      <c r="T14" s="57"/>
      <c r="U14" s="57"/>
      <c r="V14" s="57"/>
      <c r="W14" s="85"/>
    </row>
    <row r="15" spans="1:23" s="43" customFormat="1" ht="23.05" customHeight="1" x14ac:dyDescent="0.4">
      <c r="A15" s="86" t="s">
        <v>66</v>
      </c>
      <c r="B15" s="57">
        <v>2</v>
      </c>
      <c r="C15" s="57">
        <v>2</v>
      </c>
      <c r="D15" s="57"/>
      <c r="E15" s="57"/>
      <c r="F15" s="57">
        <v>1</v>
      </c>
      <c r="G15" s="57"/>
      <c r="H15" s="57">
        <v>1</v>
      </c>
      <c r="I15" s="57">
        <v>1</v>
      </c>
      <c r="J15" s="57">
        <v>1</v>
      </c>
      <c r="K15" s="57"/>
      <c r="L15" s="57"/>
      <c r="M15" s="57"/>
      <c r="N15" s="57">
        <v>7</v>
      </c>
      <c r="O15" s="57">
        <v>0</v>
      </c>
      <c r="P15" s="57">
        <v>2</v>
      </c>
      <c r="Q15" s="57">
        <v>30</v>
      </c>
      <c r="R15" s="145">
        <v>65</v>
      </c>
      <c r="S15" s="145"/>
      <c r="T15" s="57">
        <v>65</v>
      </c>
      <c r="U15" s="57"/>
      <c r="V15" s="57"/>
      <c r="W15" s="85">
        <f>(B15-H15)/F15</f>
        <v>1</v>
      </c>
    </row>
    <row r="16" spans="1:23" s="43" customFormat="1" ht="23.05" customHeight="1" x14ac:dyDescent="0.4">
      <c r="A16" s="86" t="s">
        <v>67</v>
      </c>
      <c r="B16" s="57">
        <v>1</v>
      </c>
      <c r="C16" s="57">
        <v>1</v>
      </c>
      <c r="D16" s="57"/>
      <c r="E16" s="57"/>
      <c r="F16" s="57"/>
      <c r="G16" s="57"/>
      <c r="H16" s="57">
        <v>1</v>
      </c>
      <c r="I16" s="57"/>
      <c r="J16" s="57">
        <v>1</v>
      </c>
      <c r="K16" s="57"/>
      <c r="L16" s="57"/>
      <c r="M16" s="57"/>
      <c r="N16" s="57"/>
      <c r="O16" s="57"/>
      <c r="P16" s="57">
        <v>2</v>
      </c>
      <c r="Q16" s="57"/>
      <c r="R16" s="145">
        <v>10</v>
      </c>
      <c r="S16" s="145"/>
      <c r="T16" s="57">
        <v>10</v>
      </c>
      <c r="U16" s="57"/>
      <c r="V16" s="57"/>
      <c r="W16" s="85"/>
    </row>
    <row r="17" spans="1:28" s="43" customFormat="1" ht="23.05" customHeight="1" x14ac:dyDescent="0.4">
      <c r="A17" s="86" t="s">
        <v>68</v>
      </c>
      <c r="B17" s="57">
        <v>1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/>
      <c r="M17" s="57"/>
      <c r="N17" s="57">
        <v>3</v>
      </c>
      <c r="O17" s="57">
        <v>0</v>
      </c>
      <c r="P17" s="57">
        <v>4</v>
      </c>
      <c r="Q17" s="57">
        <v>0</v>
      </c>
      <c r="R17" s="145">
        <v>50</v>
      </c>
      <c r="S17" s="145"/>
      <c r="T17" s="57">
        <v>11</v>
      </c>
      <c r="U17" s="57">
        <v>12</v>
      </c>
      <c r="V17" s="57">
        <v>27</v>
      </c>
      <c r="W17" s="85">
        <f>(B17-H17)/F17</f>
        <v>1</v>
      </c>
    </row>
    <row r="18" spans="1:28" s="43" customFormat="1" ht="23.05" customHeight="1" x14ac:dyDescent="0.4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5"/>
      <c r="S18" s="145"/>
      <c r="T18" s="57"/>
      <c r="U18" s="57"/>
      <c r="V18" s="57"/>
      <c r="W18" s="85"/>
    </row>
    <row r="19" spans="1:28" s="43" customFormat="1" ht="23.05" customHeight="1" x14ac:dyDescent="0.4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5"/>
      <c r="S19" s="145"/>
      <c r="T19" s="57"/>
      <c r="U19" s="57"/>
      <c r="V19" s="57"/>
      <c r="W19" s="85"/>
    </row>
    <row r="20" spans="1:28" s="43" customFormat="1" ht="23.05" customHeight="1" x14ac:dyDescent="0.4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5"/>
      <c r="S20" s="145"/>
      <c r="T20" s="57"/>
      <c r="U20" s="57"/>
      <c r="V20" s="57"/>
      <c r="W20" s="85"/>
    </row>
    <row r="21" spans="1:28" s="43" customFormat="1" ht="23.05" customHeight="1" x14ac:dyDescent="0.4">
      <c r="A21" s="86" t="s">
        <v>72</v>
      </c>
      <c r="B21" s="57">
        <v>3</v>
      </c>
      <c r="C21" s="57">
        <v>3</v>
      </c>
      <c r="D21" s="57"/>
      <c r="E21" s="57"/>
      <c r="F21" s="57">
        <v>2</v>
      </c>
      <c r="G21" s="57"/>
      <c r="H21" s="57">
        <v>1</v>
      </c>
      <c r="I21" s="57">
        <v>2</v>
      </c>
      <c r="J21" s="57">
        <v>1</v>
      </c>
      <c r="K21" s="57"/>
      <c r="L21" s="57"/>
      <c r="M21" s="57"/>
      <c r="N21" s="57">
        <v>9</v>
      </c>
      <c r="O21" s="57">
        <v>0</v>
      </c>
      <c r="P21" s="57">
        <v>6</v>
      </c>
      <c r="Q21" s="57">
        <v>30</v>
      </c>
      <c r="R21" s="145">
        <v>89</v>
      </c>
      <c r="S21" s="145"/>
      <c r="T21" s="57">
        <v>58</v>
      </c>
      <c r="U21" s="57">
        <v>10</v>
      </c>
      <c r="V21" s="57">
        <v>21</v>
      </c>
      <c r="W21" s="85">
        <f>(B21-H21)/F21</f>
        <v>1</v>
      </c>
    </row>
    <row r="22" spans="1:28" s="43" customFormat="1" ht="23.05" customHeight="1" x14ac:dyDescent="0.4">
      <c r="A22" s="86" t="s">
        <v>73</v>
      </c>
      <c r="B22" s="57">
        <v>1</v>
      </c>
      <c r="C22" s="57">
        <v>1</v>
      </c>
      <c r="D22" s="57"/>
      <c r="E22" s="57"/>
      <c r="F22" s="57"/>
      <c r="G22" s="57"/>
      <c r="H22" s="57">
        <v>1</v>
      </c>
      <c r="I22" s="57">
        <v>1</v>
      </c>
      <c r="J22" s="57"/>
      <c r="K22" s="57"/>
      <c r="L22" s="57"/>
      <c r="M22" s="57"/>
      <c r="N22" s="57"/>
      <c r="O22" s="57"/>
      <c r="P22" s="57">
        <v>2</v>
      </c>
      <c r="Q22" s="57">
        <v>30</v>
      </c>
      <c r="R22" s="145">
        <v>26</v>
      </c>
      <c r="S22" s="145"/>
      <c r="T22" s="57">
        <v>15</v>
      </c>
      <c r="U22" s="57">
        <v>9</v>
      </c>
      <c r="V22" s="57">
        <v>2</v>
      </c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/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/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57"/>
      <c r="S25" s="157"/>
      <c r="T25" s="79"/>
      <c r="U25" s="79"/>
      <c r="V25" s="79"/>
      <c r="W25" s="88"/>
    </row>
    <row r="26" spans="1:28" s="43" customFormat="1" ht="24.05" customHeight="1" x14ac:dyDescent="0.4">
      <c r="A26" s="58" t="s">
        <v>56</v>
      </c>
      <c r="B26" s="80"/>
      <c r="E26" s="75"/>
      <c r="F26" s="76"/>
      <c r="H26" s="43" t="s">
        <v>57</v>
      </c>
      <c r="J26" s="70"/>
      <c r="N26" s="70"/>
      <c r="O26" s="76"/>
      <c r="Q26" s="76"/>
      <c r="T26" s="77"/>
      <c r="U26" s="78"/>
      <c r="V26" s="78"/>
      <c r="W26" s="81" t="s">
        <v>654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B1:L2"/>
    <mergeCell ref="N1:R2"/>
    <mergeCell ref="S1:U1"/>
    <mergeCell ref="V1:W1"/>
    <mergeCell ref="S2:U2"/>
    <mergeCell ref="V2:W2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R10:S10"/>
    <mergeCell ref="K6:K7"/>
    <mergeCell ref="L6:L7"/>
    <mergeCell ref="M6:M7"/>
    <mergeCell ref="N6:O6"/>
    <mergeCell ref="P6:Q6"/>
    <mergeCell ref="R6:S7"/>
    <mergeCell ref="T6:T7"/>
    <mergeCell ref="U6:U7"/>
    <mergeCell ref="V6:V7"/>
    <mergeCell ref="R8:S8"/>
    <mergeCell ref="R9:S9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3:S23"/>
    <mergeCell ref="R24:S24"/>
    <mergeCell ref="R25:S25"/>
    <mergeCell ref="A28:W28"/>
    <mergeCell ref="A29:W2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zoomScale="75" zoomScaleNormal="75" workbookViewId="0">
      <selection activeCell="B10" sqref="B10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18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19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20</v>
      </c>
      <c r="T2" s="122"/>
      <c r="U2" s="122"/>
      <c r="V2" s="106" t="s">
        <v>21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655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23</v>
      </c>
      <c r="C5" s="115" t="s">
        <v>24</v>
      </c>
      <c r="D5" s="115"/>
      <c r="E5" s="115"/>
      <c r="F5" s="115" t="s">
        <v>25</v>
      </c>
      <c r="G5" s="115"/>
      <c r="H5" s="115"/>
      <c r="I5" s="115" t="s">
        <v>26</v>
      </c>
      <c r="J5" s="115"/>
      <c r="K5" s="115"/>
      <c r="L5" s="115"/>
      <c r="M5" s="115"/>
      <c r="N5" s="115" t="s">
        <v>27</v>
      </c>
      <c r="O5" s="115"/>
      <c r="P5" s="115"/>
      <c r="Q5" s="115"/>
      <c r="R5" s="115" t="s">
        <v>28</v>
      </c>
      <c r="S5" s="115"/>
      <c r="T5" s="115"/>
      <c r="U5" s="115"/>
      <c r="V5" s="115"/>
      <c r="W5" s="158" t="s">
        <v>29</v>
      </c>
    </row>
    <row r="6" spans="1:23" s="43" customFormat="1" ht="33" customHeight="1" x14ac:dyDescent="0.4">
      <c r="A6" s="152"/>
      <c r="B6" s="155"/>
      <c r="C6" s="116" t="s">
        <v>30</v>
      </c>
      <c r="D6" s="116"/>
      <c r="E6" s="113" t="s">
        <v>31</v>
      </c>
      <c r="F6" s="116" t="s">
        <v>32</v>
      </c>
      <c r="G6" s="116"/>
      <c r="H6" s="113" t="s">
        <v>33</v>
      </c>
      <c r="I6" s="113" t="s">
        <v>34</v>
      </c>
      <c r="J6" s="113" t="s">
        <v>35</v>
      </c>
      <c r="K6" s="113" t="s">
        <v>36</v>
      </c>
      <c r="L6" s="113" t="s">
        <v>37</v>
      </c>
      <c r="M6" s="113" t="s">
        <v>38</v>
      </c>
      <c r="N6" s="116" t="s">
        <v>32</v>
      </c>
      <c r="O6" s="116"/>
      <c r="P6" s="116" t="s">
        <v>39</v>
      </c>
      <c r="Q6" s="116"/>
      <c r="R6" s="146" t="s">
        <v>40</v>
      </c>
      <c r="S6" s="147"/>
      <c r="T6" s="111" t="s">
        <v>41</v>
      </c>
      <c r="U6" s="111" t="s">
        <v>42</v>
      </c>
      <c r="V6" s="111" t="s">
        <v>43</v>
      </c>
      <c r="W6" s="159"/>
    </row>
    <row r="7" spans="1:23" s="43" customFormat="1" ht="33" customHeight="1" thickBot="1" x14ac:dyDescent="0.45">
      <c r="A7" s="153"/>
      <c r="B7" s="156"/>
      <c r="C7" s="47" t="s">
        <v>44</v>
      </c>
      <c r="D7" s="47" t="s">
        <v>45</v>
      </c>
      <c r="E7" s="114"/>
      <c r="F7" s="47" t="s">
        <v>46</v>
      </c>
      <c r="G7" s="47" t="s">
        <v>47</v>
      </c>
      <c r="H7" s="114"/>
      <c r="I7" s="114"/>
      <c r="J7" s="114"/>
      <c r="K7" s="114"/>
      <c r="L7" s="114"/>
      <c r="M7" s="114"/>
      <c r="N7" s="48" t="s">
        <v>48</v>
      </c>
      <c r="O7" s="48" t="s">
        <v>49</v>
      </c>
      <c r="P7" s="48" t="s">
        <v>48</v>
      </c>
      <c r="Q7" s="48" t="s">
        <v>49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50</v>
      </c>
      <c r="B8" s="51">
        <f t="shared" ref="B8:K8" si="0">SUM(B9:B25)</f>
        <v>22</v>
      </c>
      <c r="C8" s="51">
        <f t="shared" si="0"/>
        <v>21</v>
      </c>
      <c r="D8" s="51">
        <f t="shared" si="0"/>
        <v>1</v>
      </c>
      <c r="E8" s="51">
        <f t="shared" si="0"/>
        <v>0</v>
      </c>
      <c r="F8" s="51">
        <f t="shared" si="0"/>
        <v>17</v>
      </c>
      <c r="G8" s="51">
        <f t="shared" si="0"/>
        <v>0</v>
      </c>
      <c r="H8" s="51">
        <f t="shared" si="0"/>
        <v>5</v>
      </c>
      <c r="I8" s="51">
        <f t="shared" si="0"/>
        <v>21</v>
      </c>
      <c r="J8" s="51">
        <f t="shared" si="0"/>
        <v>0</v>
      </c>
      <c r="K8" s="51">
        <f t="shared" si="0"/>
        <v>0</v>
      </c>
      <c r="L8" s="51"/>
      <c r="M8" s="51">
        <f>SUM(M9:M25)</f>
        <v>1</v>
      </c>
      <c r="N8" s="51">
        <v>5</v>
      </c>
      <c r="O8" s="51">
        <v>35</v>
      </c>
      <c r="P8" s="51">
        <v>4</v>
      </c>
      <c r="Q8" s="51">
        <v>13</v>
      </c>
      <c r="R8" s="150">
        <f>SUM(R9:S25)</f>
        <v>980</v>
      </c>
      <c r="S8" s="150"/>
      <c r="T8" s="51">
        <f>SUM(T9:T25)</f>
        <v>650</v>
      </c>
      <c r="U8" s="51">
        <f>SUM(U9:U25)</f>
        <v>111</v>
      </c>
      <c r="V8" s="51">
        <f>SUM(V9:V25)</f>
        <v>219</v>
      </c>
      <c r="W8" s="83">
        <f>(B8-H8)/F8</f>
        <v>1</v>
      </c>
    </row>
    <row r="9" spans="1:23" s="43" customFormat="1" ht="23.05" customHeight="1" x14ac:dyDescent="0.4">
      <c r="A9" s="84" t="s">
        <v>120</v>
      </c>
      <c r="B9" s="43">
        <v>1</v>
      </c>
      <c r="C9" s="57"/>
      <c r="D9" s="57">
        <v>1</v>
      </c>
      <c r="E9" s="57"/>
      <c r="F9" s="57">
        <v>1</v>
      </c>
      <c r="G9" s="57"/>
      <c r="H9" s="57"/>
      <c r="I9" s="57">
        <v>1</v>
      </c>
      <c r="J9" s="57"/>
      <c r="K9" s="57"/>
      <c r="L9" s="57"/>
      <c r="M9" s="57"/>
      <c r="N9" s="57">
        <v>10</v>
      </c>
      <c r="O9" s="57">
        <v>30</v>
      </c>
      <c r="P9" s="57">
        <v>4</v>
      </c>
      <c r="Q9" s="57">
        <v>12</v>
      </c>
      <c r="R9" s="145">
        <f>T9+U9+V9</f>
        <v>188</v>
      </c>
      <c r="S9" s="145"/>
      <c r="T9" s="57">
        <v>143</v>
      </c>
      <c r="U9" s="57">
        <v>7</v>
      </c>
      <c r="V9" s="57">
        <v>38</v>
      </c>
      <c r="W9" s="85">
        <f>(B9-H9)/F9</f>
        <v>1</v>
      </c>
    </row>
    <row r="10" spans="1:23" s="43" customFormat="1" ht="23.05" customHeight="1" x14ac:dyDescent="0.4">
      <c r="A10" s="86" t="s">
        <v>61</v>
      </c>
      <c r="B10" s="57">
        <v>3</v>
      </c>
      <c r="C10" s="57">
        <v>3</v>
      </c>
      <c r="D10" s="57"/>
      <c r="E10" s="57"/>
      <c r="F10" s="57">
        <v>2</v>
      </c>
      <c r="G10" s="57"/>
      <c r="H10" s="57">
        <v>1</v>
      </c>
      <c r="I10" s="57">
        <v>3</v>
      </c>
      <c r="J10" s="57"/>
      <c r="K10" s="57"/>
      <c r="L10" s="57"/>
      <c r="M10" s="57"/>
      <c r="N10" s="57">
        <v>3</v>
      </c>
      <c r="O10" s="57">
        <v>0</v>
      </c>
      <c r="P10" s="57">
        <v>2</v>
      </c>
      <c r="Q10" s="57">
        <v>36</v>
      </c>
      <c r="R10" s="145">
        <f t="shared" ref="R10:R25" si="1">T10+U10+V10</f>
        <v>67</v>
      </c>
      <c r="S10" s="145"/>
      <c r="T10" s="57">
        <v>57</v>
      </c>
      <c r="U10" s="57">
        <v>10</v>
      </c>
      <c r="V10" s="57">
        <v>0</v>
      </c>
      <c r="W10" s="85">
        <f>(B10-H10)/F10</f>
        <v>1</v>
      </c>
    </row>
    <row r="11" spans="1:23" s="43" customFormat="1" ht="23.05" customHeight="1" x14ac:dyDescent="0.4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>
        <v>1</v>
      </c>
      <c r="J11" s="57"/>
      <c r="K11" s="57"/>
      <c r="L11" s="57"/>
      <c r="M11" s="57"/>
      <c r="N11" s="57"/>
      <c r="O11" s="57"/>
      <c r="P11" s="57">
        <v>2</v>
      </c>
      <c r="Q11" s="57">
        <v>10</v>
      </c>
      <c r="R11" s="145">
        <f t="shared" si="1"/>
        <v>48</v>
      </c>
      <c r="S11" s="145"/>
      <c r="T11" s="57">
        <v>23</v>
      </c>
      <c r="U11" s="57">
        <v>8</v>
      </c>
      <c r="V11" s="57">
        <v>17</v>
      </c>
      <c r="W11" s="85"/>
    </row>
    <row r="12" spans="1:23" s="43" customFormat="1" ht="23.05" customHeight="1" x14ac:dyDescent="0.4">
      <c r="A12" s="97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5">
        <f t="shared" si="1"/>
        <v>0</v>
      </c>
      <c r="S12" s="145"/>
      <c r="T12" s="57"/>
      <c r="U12" s="57"/>
      <c r="V12" s="57"/>
      <c r="W12" s="85"/>
    </row>
    <row r="13" spans="1:23" s="43" customFormat="1" ht="23.05" customHeight="1" x14ac:dyDescent="0.4">
      <c r="A13" s="97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5">
        <f t="shared" si="1"/>
        <v>0</v>
      </c>
      <c r="S13" s="145"/>
      <c r="T13" s="57"/>
      <c r="U13" s="57"/>
      <c r="V13" s="57"/>
      <c r="W13" s="85"/>
    </row>
    <row r="14" spans="1:23" s="43" customFormat="1" ht="23.05" customHeight="1" x14ac:dyDescent="0.4">
      <c r="A14" s="86" t="s">
        <v>65</v>
      </c>
      <c r="B14" s="57">
        <v>1</v>
      </c>
      <c r="C14" s="57">
        <v>1</v>
      </c>
      <c r="D14" s="57"/>
      <c r="E14" s="57"/>
      <c r="F14" s="57">
        <v>1</v>
      </c>
      <c r="G14" s="57"/>
      <c r="H14" s="57"/>
      <c r="I14" s="57">
        <v>1</v>
      </c>
      <c r="J14" s="57"/>
      <c r="K14" s="57"/>
      <c r="L14" s="57"/>
      <c r="M14" s="57"/>
      <c r="N14" s="57">
        <v>6</v>
      </c>
      <c r="O14" s="57">
        <v>0</v>
      </c>
      <c r="P14" s="57">
        <v>6</v>
      </c>
      <c r="Q14" s="57">
        <v>0</v>
      </c>
      <c r="R14" s="145">
        <f t="shared" si="1"/>
        <v>44</v>
      </c>
      <c r="S14" s="145"/>
      <c r="T14" s="57">
        <v>44</v>
      </c>
      <c r="U14" s="57">
        <v>0</v>
      </c>
      <c r="V14" s="57">
        <v>0</v>
      </c>
      <c r="W14" s="85">
        <f t="shared" ref="W14:W21" si="2">(B14-H14)/F14</f>
        <v>1</v>
      </c>
    </row>
    <row r="15" spans="1:23" s="43" customFormat="1" ht="23.05" customHeight="1" x14ac:dyDescent="0.4">
      <c r="A15" s="86" t="s">
        <v>66</v>
      </c>
      <c r="B15" s="57">
        <v>5</v>
      </c>
      <c r="C15" s="57">
        <v>5</v>
      </c>
      <c r="D15" s="57"/>
      <c r="E15" s="57"/>
      <c r="F15" s="57">
        <v>4</v>
      </c>
      <c r="G15" s="57"/>
      <c r="H15" s="57">
        <v>1</v>
      </c>
      <c r="I15" s="57">
        <v>5</v>
      </c>
      <c r="J15" s="57"/>
      <c r="K15" s="57"/>
      <c r="L15" s="57"/>
      <c r="M15" s="57"/>
      <c r="N15" s="57">
        <v>5</v>
      </c>
      <c r="O15" s="57">
        <v>15</v>
      </c>
      <c r="P15" s="57">
        <v>3</v>
      </c>
      <c r="Q15" s="57">
        <v>24</v>
      </c>
      <c r="R15" s="145">
        <f t="shared" si="1"/>
        <v>237</v>
      </c>
      <c r="S15" s="145"/>
      <c r="T15" s="57">
        <v>157</v>
      </c>
      <c r="U15" s="57">
        <v>40</v>
      </c>
      <c r="V15" s="57">
        <v>40</v>
      </c>
      <c r="W15" s="85">
        <f t="shared" si="2"/>
        <v>1</v>
      </c>
    </row>
    <row r="16" spans="1:23" s="43" customFormat="1" ht="23.05" customHeight="1" x14ac:dyDescent="0.4">
      <c r="A16" s="86" t="s">
        <v>67</v>
      </c>
      <c r="B16" s="57">
        <v>1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/>
      <c r="M16" s="57"/>
      <c r="N16" s="57">
        <v>5</v>
      </c>
      <c r="O16" s="57">
        <v>0</v>
      </c>
      <c r="P16" s="57">
        <v>5</v>
      </c>
      <c r="Q16" s="57">
        <v>0</v>
      </c>
      <c r="R16" s="145">
        <f t="shared" si="1"/>
        <v>36</v>
      </c>
      <c r="S16" s="145"/>
      <c r="T16" s="57">
        <v>28</v>
      </c>
      <c r="U16" s="57"/>
      <c r="V16" s="57">
        <v>8</v>
      </c>
      <c r="W16" s="85">
        <f t="shared" si="2"/>
        <v>1</v>
      </c>
    </row>
    <row r="17" spans="1:28" s="43" customFormat="1" ht="23.05" customHeight="1" x14ac:dyDescent="0.4">
      <c r="A17" s="86" t="s">
        <v>68</v>
      </c>
      <c r="B17" s="57">
        <v>2</v>
      </c>
      <c r="C17" s="57">
        <v>2</v>
      </c>
      <c r="D17" s="57"/>
      <c r="E17" s="57"/>
      <c r="F17" s="57">
        <v>1</v>
      </c>
      <c r="G17" s="57"/>
      <c r="H17" s="57">
        <v>1</v>
      </c>
      <c r="I17" s="57">
        <v>2</v>
      </c>
      <c r="J17" s="57"/>
      <c r="K17" s="57"/>
      <c r="L17" s="57"/>
      <c r="M17" s="57"/>
      <c r="N17" s="57">
        <v>6</v>
      </c>
      <c r="O17" s="57">
        <v>0</v>
      </c>
      <c r="P17" s="57">
        <v>4</v>
      </c>
      <c r="Q17" s="57">
        <v>30</v>
      </c>
      <c r="R17" s="145">
        <f t="shared" si="1"/>
        <v>44</v>
      </c>
      <c r="S17" s="145"/>
      <c r="T17" s="57">
        <v>20</v>
      </c>
      <c r="U17" s="57">
        <v>0</v>
      </c>
      <c r="V17" s="57">
        <v>24</v>
      </c>
      <c r="W17" s="85">
        <f t="shared" si="2"/>
        <v>1</v>
      </c>
    </row>
    <row r="18" spans="1:28" s="43" customFormat="1" ht="23.05" customHeight="1" x14ac:dyDescent="0.4">
      <c r="A18" s="86" t="s">
        <v>69</v>
      </c>
      <c r="B18" s="57">
        <v>2</v>
      </c>
      <c r="C18" s="57">
        <v>2</v>
      </c>
      <c r="D18" s="57"/>
      <c r="E18" s="57"/>
      <c r="F18" s="57">
        <v>2</v>
      </c>
      <c r="G18" s="57"/>
      <c r="H18" s="57"/>
      <c r="I18" s="57">
        <v>2</v>
      </c>
      <c r="J18" s="57"/>
      <c r="K18" s="57"/>
      <c r="L18" s="57"/>
      <c r="M18" s="57"/>
      <c r="N18" s="57">
        <v>5</v>
      </c>
      <c r="O18" s="57">
        <v>0</v>
      </c>
      <c r="P18" s="57">
        <v>5</v>
      </c>
      <c r="Q18" s="57">
        <v>0</v>
      </c>
      <c r="R18" s="145">
        <f t="shared" si="1"/>
        <v>95</v>
      </c>
      <c r="S18" s="145"/>
      <c r="T18" s="57">
        <v>45</v>
      </c>
      <c r="U18" s="57">
        <v>26</v>
      </c>
      <c r="V18" s="57">
        <v>24</v>
      </c>
      <c r="W18" s="85">
        <f t="shared" si="2"/>
        <v>1</v>
      </c>
    </row>
    <row r="19" spans="1:28" s="43" customFormat="1" ht="23.05" customHeight="1" x14ac:dyDescent="0.4">
      <c r="A19" s="86" t="s">
        <v>70</v>
      </c>
      <c r="B19" s="57">
        <v>1</v>
      </c>
      <c r="C19" s="57">
        <v>1</v>
      </c>
      <c r="D19" s="57"/>
      <c r="E19" s="57"/>
      <c r="F19" s="57">
        <v>1</v>
      </c>
      <c r="G19" s="57"/>
      <c r="H19" s="57"/>
      <c r="I19" s="57">
        <v>1</v>
      </c>
      <c r="J19" s="57"/>
      <c r="K19" s="57"/>
      <c r="L19" s="57"/>
      <c r="M19" s="57"/>
      <c r="N19" s="57">
        <v>11</v>
      </c>
      <c r="O19" s="57">
        <v>0</v>
      </c>
      <c r="P19" s="57">
        <v>11</v>
      </c>
      <c r="Q19" s="57">
        <v>0</v>
      </c>
      <c r="R19" s="145">
        <f t="shared" si="1"/>
        <v>86</v>
      </c>
      <c r="S19" s="145"/>
      <c r="T19" s="57">
        <v>36</v>
      </c>
      <c r="U19" s="57">
        <v>0</v>
      </c>
      <c r="V19" s="57">
        <v>50</v>
      </c>
      <c r="W19" s="85">
        <f t="shared" si="2"/>
        <v>1</v>
      </c>
    </row>
    <row r="20" spans="1:28" s="43" customFormat="1" ht="23.05" customHeight="1" x14ac:dyDescent="0.4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>
        <v>1</v>
      </c>
      <c r="J20" s="57"/>
      <c r="K20" s="57"/>
      <c r="L20" s="57"/>
      <c r="M20" s="57"/>
      <c r="N20" s="57">
        <v>6</v>
      </c>
      <c r="O20" s="57">
        <v>30</v>
      </c>
      <c r="P20" s="57">
        <v>6</v>
      </c>
      <c r="Q20" s="57">
        <v>30</v>
      </c>
      <c r="R20" s="145">
        <f t="shared" si="1"/>
        <v>18</v>
      </c>
      <c r="S20" s="145"/>
      <c r="T20" s="57">
        <v>18</v>
      </c>
      <c r="U20" s="57">
        <v>0</v>
      </c>
      <c r="V20" s="57">
        <v>0</v>
      </c>
      <c r="W20" s="85">
        <f t="shared" si="2"/>
        <v>1</v>
      </c>
    </row>
    <row r="21" spans="1:28" s="43" customFormat="1" ht="23.05" customHeight="1" x14ac:dyDescent="0.4">
      <c r="A21" s="86" t="s">
        <v>72</v>
      </c>
      <c r="B21" s="57">
        <v>2</v>
      </c>
      <c r="C21" s="57">
        <v>2</v>
      </c>
      <c r="D21" s="57"/>
      <c r="E21" s="57"/>
      <c r="F21" s="57">
        <v>2</v>
      </c>
      <c r="G21" s="57"/>
      <c r="H21" s="57"/>
      <c r="I21" s="57">
        <v>2</v>
      </c>
      <c r="J21" s="57"/>
      <c r="K21" s="57"/>
      <c r="L21" s="57"/>
      <c r="M21" s="57"/>
      <c r="N21" s="57">
        <v>3</v>
      </c>
      <c r="O21" s="57">
        <v>30</v>
      </c>
      <c r="P21" s="57">
        <v>2</v>
      </c>
      <c r="Q21" s="57">
        <v>56</v>
      </c>
      <c r="R21" s="145">
        <f t="shared" si="1"/>
        <v>65</v>
      </c>
      <c r="S21" s="145"/>
      <c r="T21" s="57">
        <v>36</v>
      </c>
      <c r="U21" s="57">
        <v>11</v>
      </c>
      <c r="V21" s="57">
        <v>18</v>
      </c>
      <c r="W21" s="85">
        <f t="shared" si="2"/>
        <v>1</v>
      </c>
    </row>
    <row r="22" spans="1:28" s="43" customFormat="1" ht="23.05" customHeight="1" x14ac:dyDescent="0.4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5">
        <f t="shared" si="1"/>
        <v>0</v>
      </c>
      <c r="S22" s="145"/>
      <c r="T22" s="57"/>
      <c r="U22" s="57"/>
      <c r="V22" s="57"/>
      <c r="W22" s="85"/>
    </row>
    <row r="23" spans="1:28" s="43" customFormat="1" ht="23.05" customHeight="1" x14ac:dyDescent="0.4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5">
        <f t="shared" si="1"/>
        <v>0</v>
      </c>
      <c r="S23" s="145"/>
      <c r="T23" s="57"/>
      <c r="U23" s="57"/>
      <c r="V23" s="57"/>
      <c r="W23" s="85"/>
    </row>
    <row r="24" spans="1:28" s="43" customFormat="1" ht="23.05" customHeight="1" x14ac:dyDescent="0.4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5">
        <f t="shared" si="1"/>
        <v>0</v>
      </c>
      <c r="S24" s="145"/>
      <c r="T24" s="57"/>
      <c r="U24" s="57"/>
      <c r="V24" s="57"/>
      <c r="W24" s="85"/>
    </row>
    <row r="25" spans="1:28" s="43" customFormat="1" ht="23.05" customHeight="1" thickBot="1" x14ac:dyDescent="0.45">
      <c r="A25" s="87" t="s">
        <v>76</v>
      </c>
      <c r="B25" s="79">
        <v>2</v>
      </c>
      <c r="C25" s="79">
        <v>2</v>
      </c>
      <c r="D25" s="79"/>
      <c r="E25" s="79"/>
      <c r="F25" s="79">
        <v>1</v>
      </c>
      <c r="G25" s="79"/>
      <c r="H25" s="79">
        <v>1</v>
      </c>
      <c r="I25" s="79">
        <v>1</v>
      </c>
      <c r="J25" s="79"/>
      <c r="K25" s="79"/>
      <c r="L25" s="79"/>
      <c r="M25" s="79">
        <v>1</v>
      </c>
      <c r="N25" s="79">
        <v>6</v>
      </c>
      <c r="O25" s="79">
        <v>0</v>
      </c>
      <c r="P25" s="79">
        <v>4</v>
      </c>
      <c r="Q25" s="79">
        <v>8</v>
      </c>
      <c r="R25" s="145">
        <f t="shared" si="1"/>
        <v>52</v>
      </c>
      <c r="S25" s="145"/>
      <c r="T25" s="79">
        <v>43</v>
      </c>
      <c r="U25" s="79">
        <v>9</v>
      </c>
      <c r="V25" s="79">
        <v>0</v>
      </c>
      <c r="W25" s="88">
        <f>(B25-H25)/F25</f>
        <v>1</v>
      </c>
    </row>
    <row r="26" spans="1:28" s="43" customFormat="1" ht="24.05" customHeight="1" x14ac:dyDescent="0.4">
      <c r="A26" s="58" t="s">
        <v>56</v>
      </c>
      <c r="B26" s="80"/>
      <c r="E26" s="75"/>
      <c r="F26" s="76"/>
      <c r="H26" s="43" t="s">
        <v>57</v>
      </c>
      <c r="J26" s="70"/>
      <c r="N26" s="70"/>
      <c r="O26" s="76"/>
      <c r="Q26" s="76"/>
      <c r="T26" s="77"/>
      <c r="U26" s="78"/>
      <c r="V26" s="78"/>
      <c r="W26" s="81" t="s">
        <v>656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R23:S23"/>
    <mergeCell ref="R24:S24"/>
    <mergeCell ref="R25:S25"/>
    <mergeCell ref="A28:W28"/>
    <mergeCell ref="A29:W29"/>
    <mergeCell ref="R9:S9"/>
    <mergeCell ref="R10:S10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6:S7"/>
    <mergeCell ref="T6:T7"/>
    <mergeCell ref="U6:U7"/>
    <mergeCell ref="V6:V7"/>
    <mergeCell ref="R8:S8"/>
    <mergeCell ref="K6:K7"/>
    <mergeCell ref="L6:L7"/>
    <mergeCell ref="M6:M7"/>
    <mergeCell ref="N6:O6"/>
    <mergeCell ref="P6:Q6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J6:J7"/>
    <mergeCell ref="B1:L2"/>
    <mergeCell ref="N1:R2"/>
    <mergeCell ref="S1:U1"/>
    <mergeCell ref="V1:W1"/>
    <mergeCell ref="S2:U2"/>
    <mergeCell ref="V2:W2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topLeftCell="A4" zoomScale="75" zoomScaleNormal="75" workbookViewId="0">
      <selection activeCell="Y9" sqref="Y9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18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19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20</v>
      </c>
      <c r="T2" s="122"/>
      <c r="U2" s="122"/>
      <c r="V2" s="106" t="s">
        <v>21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657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23</v>
      </c>
      <c r="C5" s="115" t="s">
        <v>24</v>
      </c>
      <c r="D5" s="115"/>
      <c r="E5" s="115"/>
      <c r="F5" s="115" t="s">
        <v>25</v>
      </c>
      <c r="G5" s="115"/>
      <c r="H5" s="115"/>
      <c r="I5" s="115" t="s">
        <v>26</v>
      </c>
      <c r="J5" s="115"/>
      <c r="K5" s="115"/>
      <c r="L5" s="115"/>
      <c r="M5" s="115"/>
      <c r="N5" s="115" t="s">
        <v>27</v>
      </c>
      <c r="O5" s="115"/>
      <c r="P5" s="115"/>
      <c r="Q5" s="115"/>
      <c r="R5" s="115" t="s">
        <v>28</v>
      </c>
      <c r="S5" s="115"/>
      <c r="T5" s="115"/>
      <c r="U5" s="115"/>
      <c r="V5" s="115"/>
      <c r="W5" s="158" t="s">
        <v>29</v>
      </c>
    </row>
    <row r="6" spans="1:23" s="43" customFormat="1" ht="33" customHeight="1" x14ac:dyDescent="0.4">
      <c r="A6" s="152"/>
      <c r="B6" s="155"/>
      <c r="C6" s="116" t="s">
        <v>30</v>
      </c>
      <c r="D6" s="116"/>
      <c r="E6" s="113" t="s">
        <v>31</v>
      </c>
      <c r="F6" s="116" t="s">
        <v>32</v>
      </c>
      <c r="G6" s="116"/>
      <c r="H6" s="113" t="s">
        <v>33</v>
      </c>
      <c r="I6" s="113" t="s">
        <v>34</v>
      </c>
      <c r="J6" s="113" t="s">
        <v>35</v>
      </c>
      <c r="K6" s="113" t="s">
        <v>36</v>
      </c>
      <c r="L6" s="113" t="s">
        <v>37</v>
      </c>
      <c r="M6" s="113" t="s">
        <v>38</v>
      </c>
      <c r="N6" s="116" t="s">
        <v>32</v>
      </c>
      <c r="O6" s="116"/>
      <c r="P6" s="116" t="s">
        <v>39</v>
      </c>
      <c r="Q6" s="116"/>
      <c r="R6" s="146" t="s">
        <v>40</v>
      </c>
      <c r="S6" s="147"/>
      <c r="T6" s="111" t="s">
        <v>41</v>
      </c>
      <c r="U6" s="111" t="s">
        <v>42</v>
      </c>
      <c r="V6" s="111" t="s">
        <v>43</v>
      </c>
      <c r="W6" s="159"/>
    </row>
    <row r="7" spans="1:23" s="43" customFormat="1" ht="33" customHeight="1" thickBot="1" x14ac:dyDescent="0.45">
      <c r="A7" s="153"/>
      <c r="B7" s="156"/>
      <c r="C7" s="47" t="s">
        <v>44</v>
      </c>
      <c r="D7" s="47" t="s">
        <v>45</v>
      </c>
      <c r="E7" s="114"/>
      <c r="F7" s="47" t="s">
        <v>46</v>
      </c>
      <c r="G7" s="47" t="s">
        <v>47</v>
      </c>
      <c r="H7" s="114"/>
      <c r="I7" s="114"/>
      <c r="J7" s="114"/>
      <c r="K7" s="114"/>
      <c r="L7" s="114"/>
      <c r="M7" s="114"/>
      <c r="N7" s="48" t="s">
        <v>48</v>
      </c>
      <c r="O7" s="48" t="s">
        <v>49</v>
      </c>
      <c r="P7" s="48" t="s">
        <v>48</v>
      </c>
      <c r="Q7" s="48" t="s">
        <v>49</v>
      </c>
      <c r="R7" s="148"/>
      <c r="S7" s="149"/>
      <c r="T7" s="112"/>
      <c r="U7" s="112"/>
      <c r="V7" s="112"/>
      <c r="W7" s="160"/>
    </row>
    <row r="8" spans="1:23" s="43" customFormat="1" ht="23.05" customHeight="1" x14ac:dyDescent="0.4">
      <c r="A8" s="82" t="s">
        <v>50</v>
      </c>
      <c r="B8" s="51">
        <f>SUM(B9:B25)</f>
        <v>343</v>
      </c>
      <c r="C8" s="51">
        <f t="shared" ref="C8:M8" si="0">SUM(C9:C25)</f>
        <v>265</v>
      </c>
      <c r="D8" s="51">
        <f t="shared" si="0"/>
        <v>78</v>
      </c>
      <c r="E8" s="51">
        <f t="shared" si="0"/>
        <v>0</v>
      </c>
      <c r="F8" s="51">
        <f t="shared" si="0"/>
        <v>260</v>
      </c>
      <c r="G8" s="51">
        <f t="shared" si="0"/>
        <v>0</v>
      </c>
      <c r="H8" s="51">
        <f t="shared" si="0"/>
        <v>83</v>
      </c>
      <c r="I8" s="51">
        <f t="shared" si="0"/>
        <v>340</v>
      </c>
      <c r="J8" s="51">
        <f t="shared" si="0"/>
        <v>2</v>
      </c>
      <c r="K8" s="51">
        <f t="shared" si="0"/>
        <v>0</v>
      </c>
      <c r="L8" s="51">
        <f t="shared" si="0"/>
        <v>0</v>
      </c>
      <c r="M8" s="51">
        <f t="shared" si="0"/>
        <v>1</v>
      </c>
      <c r="N8" s="51">
        <v>4</v>
      </c>
      <c r="O8" s="51">
        <v>39</v>
      </c>
      <c r="P8" s="51">
        <v>3</v>
      </c>
      <c r="Q8" s="51">
        <v>38</v>
      </c>
      <c r="R8" s="150">
        <f>SUM(T8:V8)</f>
        <v>12426</v>
      </c>
      <c r="S8" s="150"/>
      <c r="T8" s="51">
        <f>SUM(T9:T25)</f>
        <v>8300</v>
      </c>
      <c r="U8" s="51">
        <f>SUM(U9:U25)</f>
        <v>1948</v>
      </c>
      <c r="V8" s="51">
        <f>SUM(V9:V25)</f>
        <v>2178</v>
      </c>
      <c r="W8" s="83">
        <f t="shared" ref="W8:W13" si="1">(B8-H8)/F8</f>
        <v>1</v>
      </c>
    </row>
    <row r="9" spans="1:23" s="43" customFormat="1" ht="23.05" customHeight="1" x14ac:dyDescent="0.4">
      <c r="A9" s="84" t="s">
        <v>120</v>
      </c>
      <c r="B9" s="57">
        <f>SUM(C9:E9)</f>
        <v>9</v>
      </c>
      <c r="C9" s="57">
        <v>0</v>
      </c>
      <c r="D9" s="57">
        <v>9</v>
      </c>
      <c r="E9" s="57">
        <v>0</v>
      </c>
      <c r="F9" s="57">
        <v>9</v>
      </c>
      <c r="G9" s="57">
        <v>0</v>
      </c>
      <c r="H9" s="57">
        <v>0</v>
      </c>
      <c r="I9" s="57">
        <v>9</v>
      </c>
      <c r="J9" s="57"/>
      <c r="K9" s="57"/>
      <c r="L9" s="57"/>
      <c r="M9" s="57"/>
      <c r="N9" s="57">
        <v>6</v>
      </c>
      <c r="O9" s="57">
        <v>40</v>
      </c>
      <c r="P9" s="57">
        <v>5</v>
      </c>
      <c r="Q9" s="57">
        <v>17</v>
      </c>
      <c r="R9" s="145">
        <f t="shared" ref="R9:R25" si="2">SUM(T9:V9)</f>
        <v>1205</v>
      </c>
      <c r="S9" s="145"/>
      <c r="T9" s="57">
        <v>936</v>
      </c>
      <c r="U9" s="57">
        <v>7</v>
      </c>
      <c r="V9" s="57">
        <v>262</v>
      </c>
      <c r="W9" s="85">
        <f t="shared" si="1"/>
        <v>1</v>
      </c>
    </row>
    <row r="10" spans="1:23" s="43" customFormat="1" ht="23.05" customHeight="1" x14ac:dyDescent="0.4">
      <c r="A10" s="86" t="s">
        <v>61</v>
      </c>
      <c r="B10" s="57">
        <f t="shared" ref="B10:B25" si="3">SUM(C10:E10)</f>
        <v>28</v>
      </c>
      <c r="C10" s="57">
        <v>23</v>
      </c>
      <c r="D10" s="57">
        <v>5</v>
      </c>
      <c r="E10" s="57">
        <v>0</v>
      </c>
      <c r="F10" s="57">
        <v>26</v>
      </c>
      <c r="G10" s="57">
        <v>0</v>
      </c>
      <c r="H10" s="57">
        <v>2</v>
      </c>
      <c r="I10" s="57">
        <v>28</v>
      </c>
      <c r="J10" s="57"/>
      <c r="K10" s="57"/>
      <c r="L10" s="57"/>
      <c r="M10" s="57"/>
      <c r="N10" s="57">
        <v>4</v>
      </c>
      <c r="O10" s="57">
        <v>50</v>
      </c>
      <c r="P10" s="57">
        <v>3</v>
      </c>
      <c r="Q10" s="57">
        <v>30</v>
      </c>
      <c r="R10" s="145">
        <f t="shared" si="2"/>
        <v>572</v>
      </c>
      <c r="S10" s="145"/>
      <c r="T10" s="57">
        <v>564</v>
      </c>
      <c r="U10" s="57">
        <v>0</v>
      </c>
      <c r="V10" s="57">
        <v>8</v>
      </c>
      <c r="W10" s="85">
        <f t="shared" si="1"/>
        <v>1</v>
      </c>
    </row>
    <row r="11" spans="1:23" s="43" customFormat="1" ht="23.05" customHeight="1" x14ac:dyDescent="0.4">
      <c r="A11" s="86" t="s">
        <v>62</v>
      </c>
      <c r="B11" s="57">
        <f t="shared" si="3"/>
        <v>10</v>
      </c>
      <c r="C11" s="57">
        <v>10</v>
      </c>
      <c r="D11" s="57">
        <v>0</v>
      </c>
      <c r="E11" s="57">
        <v>0</v>
      </c>
      <c r="F11" s="57">
        <v>7</v>
      </c>
      <c r="G11" s="57">
        <v>0</v>
      </c>
      <c r="H11" s="57">
        <v>3</v>
      </c>
      <c r="I11" s="57">
        <v>8</v>
      </c>
      <c r="J11" s="57">
        <v>2</v>
      </c>
      <c r="K11" s="57"/>
      <c r="L11" s="57"/>
      <c r="M11" s="57"/>
      <c r="N11" s="57">
        <v>3</v>
      </c>
      <c r="O11" s="57">
        <v>8</v>
      </c>
      <c r="P11" s="57">
        <v>3</v>
      </c>
      <c r="Q11" s="57">
        <v>0</v>
      </c>
      <c r="R11" s="145">
        <f t="shared" si="2"/>
        <v>790</v>
      </c>
      <c r="S11" s="145"/>
      <c r="T11" s="57">
        <v>396</v>
      </c>
      <c r="U11" s="57">
        <v>154</v>
      </c>
      <c r="V11" s="57">
        <v>240</v>
      </c>
      <c r="W11" s="85">
        <f t="shared" si="1"/>
        <v>1</v>
      </c>
    </row>
    <row r="12" spans="1:23" s="43" customFormat="1" ht="23.05" customHeight="1" x14ac:dyDescent="0.4">
      <c r="A12" s="97" t="s">
        <v>63</v>
      </c>
      <c r="B12" s="57">
        <f t="shared" si="3"/>
        <v>10</v>
      </c>
      <c r="C12" s="57">
        <v>8</v>
      </c>
      <c r="D12" s="57">
        <v>2</v>
      </c>
      <c r="E12" s="57">
        <v>0</v>
      </c>
      <c r="F12" s="57">
        <v>9</v>
      </c>
      <c r="G12" s="57">
        <v>0</v>
      </c>
      <c r="H12" s="57">
        <v>1</v>
      </c>
      <c r="I12" s="57">
        <v>10</v>
      </c>
      <c r="J12" s="57"/>
      <c r="K12" s="57"/>
      <c r="L12" s="57"/>
      <c r="M12" s="57"/>
      <c r="N12" s="57">
        <v>3</v>
      </c>
      <c r="O12" s="57">
        <v>33</v>
      </c>
      <c r="P12" s="57">
        <v>3</v>
      </c>
      <c r="Q12" s="57">
        <v>53</v>
      </c>
      <c r="R12" s="145">
        <f t="shared" si="2"/>
        <v>232</v>
      </c>
      <c r="S12" s="145"/>
      <c r="T12" s="57">
        <v>225</v>
      </c>
      <c r="U12" s="57">
        <v>7</v>
      </c>
      <c r="V12" s="57">
        <v>0</v>
      </c>
      <c r="W12" s="85">
        <f t="shared" si="1"/>
        <v>1</v>
      </c>
    </row>
    <row r="13" spans="1:23" s="43" customFormat="1" ht="23.05" customHeight="1" x14ac:dyDescent="0.4">
      <c r="A13" s="97" t="s">
        <v>64</v>
      </c>
      <c r="B13" s="57">
        <f t="shared" si="3"/>
        <v>15</v>
      </c>
      <c r="C13" s="57">
        <v>14</v>
      </c>
      <c r="D13" s="57">
        <v>1</v>
      </c>
      <c r="E13" s="57">
        <v>0</v>
      </c>
      <c r="F13" s="57">
        <v>12</v>
      </c>
      <c r="G13" s="57">
        <v>0</v>
      </c>
      <c r="H13" s="57">
        <v>3</v>
      </c>
      <c r="I13" s="57">
        <v>15</v>
      </c>
      <c r="J13" s="57"/>
      <c r="K13" s="57"/>
      <c r="L13" s="57"/>
      <c r="M13" s="57"/>
      <c r="N13" s="57">
        <v>3</v>
      </c>
      <c r="O13" s="57">
        <v>50</v>
      </c>
      <c r="P13" s="57">
        <v>3</v>
      </c>
      <c r="Q13" s="57">
        <v>16</v>
      </c>
      <c r="R13" s="145">
        <f t="shared" si="2"/>
        <v>724</v>
      </c>
      <c r="S13" s="145"/>
      <c r="T13" s="57">
        <v>406</v>
      </c>
      <c r="U13" s="57">
        <v>165</v>
      </c>
      <c r="V13" s="57">
        <v>153</v>
      </c>
      <c r="W13" s="85">
        <f t="shared" si="1"/>
        <v>1</v>
      </c>
    </row>
    <row r="14" spans="1:23" s="43" customFormat="1" ht="23.05" customHeight="1" x14ac:dyDescent="0.4">
      <c r="A14" s="86" t="s">
        <v>65</v>
      </c>
      <c r="B14" s="57">
        <f t="shared" si="3"/>
        <v>13</v>
      </c>
      <c r="C14" s="57">
        <v>9</v>
      </c>
      <c r="D14" s="57">
        <v>4</v>
      </c>
      <c r="E14" s="57">
        <v>0</v>
      </c>
      <c r="F14" s="57">
        <v>12</v>
      </c>
      <c r="G14" s="57">
        <v>0</v>
      </c>
      <c r="H14" s="57">
        <v>1</v>
      </c>
      <c r="I14" s="57">
        <v>13</v>
      </c>
      <c r="J14" s="57"/>
      <c r="K14" s="57"/>
      <c r="L14" s="57"/>
      <c r="M14" s="57"/>
      <c r="N14" s="57">
        <v>5</v>
      </c>
      <c r="O14" s="57">
        <v>48</v>
      </c>
      <c r="P14" s="57">
        <v>5</v>
      </c>
      <c r="Q14" s="57">
        <v>23</v>
      </c>
      <c r="R14" s="145">
        <f t="shared" si="2"/>
        <v>397</v>
      </c>
      <c r="S14" s="145"/>
      <c r="T14" s="57">
        <v>295</v>
      </c>
      <c r="U14" s="57">
        <v>43</v>
      </c>
      <c r="V14" s="57">
        <v>59</v>
      </c>
      <c r="W14" s="85">
        <f t="shared" ref="W14:W24" si="4">(B14-H14)/F14</f>
        <v>1</v>
      </c>
    </row>
    <row r="15" spans="1:23" s="43" customFormat="1" ht="23.05" customHeight="1" x14ac:dyDescent="0.4">
      <c r="A15" s="86" t="s">
        <v>66</v>
      </c>
      <c r="B15" s="57">
        <f t="shared" si="3"/>
        <v>40</v>
      </c>
      <c r="C15" s="57">
        <v>32</v>
      </c>
      <c r="D15" s="57">
        <v>8</v>
      </c>
      <c r="E15" s="57">
        <v>0</v>
      </c>
      <c r="F15" s="57">
        <v>39</v>
      </c>
      <c r="G15" s="57">
        <v>0</v>
      </c>
      <c r="H15" s="57">
        <v>1</v>
      </c>
      <c r="I15" s="57">
        <v>40</v>
      </c>
      <c r="J15" s="57"/>
      <c r="K15" s="57"/>
      <c r="L15" s="57"/>
      <c r="M15" s="57"/>
      <c r="N15" s="57">
        <v>4</v>
      </c>
      <c r="O15" s="57">
        <v>16</v>
      </c>
      <c r="P15" s="57">
        <v>4</v>
      </c>
      <c r="Q15" s="57">
        <v>12</v>
      </c>
      <c r="R15" s="145">
        <f t="shared" si="2"/>
        <v>1902</v>
      </c>
      <c r="S15" s="145"/>
      <c r="T15" s="57">
        <v>1109</v>
      </c>
      <c r="U15" s="57">
        <v>613</v>
      </c>
      <c r="V15" s="57">
        <v>180</v>
      </c>
      <c r="W15" s="85">
        <f t="shared" si="4"/>
        <v>1</v>
      </c>
    </row>
    <row r="16" spans="1:23" s="43" customFormat="1" ht="23.05" customHeight="1" x14ac:dyDescent="0.4">
      <c r="A16" s="86" t="s">
        <v>67</v>
      </c>
      <c r="B16" s="57">
        <f t="shared" si="3"/>
        <v>38</v>
      </c>
      <c r="C16" s="57">
        <v>33</v>
      </c>
      <c r="D16" s="57">
        <v>5</v>
      </c>
      <c r="E16" s="57">
        <v>0</v>
      </c>
      <c r="F16" s="57">
        <v>23</v>
      </c>
      <c r="G16" s="57">
        <v>0</v>
      </c>
      <c r="H16" s="57">
        <v>15</v>
      </c>
      <c r="I16" s="57">
        <v>38</v>
      </c>
      <c r="J16" s="57"/>
      <c r="K16" s="57"/>
      <c r="L16" s="57"/>
      <c r="M16" s="57"/>
      <c r="N16" s="57">
        <v>4</v>
      </c>
      <c r="O16" s="57">
        <v>48</v>
      </c>
      <c r="P16" s="57">
        <v>2</v>
      </c>
      <c r="Q16" s="57">
        <v>17</v>
      </c>
      <c r="R16" s="145">
        <f t="shared" si="2"/>
        <v>792</v>
      </c>
      <c r="S16" s="145"/>
      <c r="T16" s="57">
        <v>655</v>
      </c>
      <c r="U16" s="57">
        <v>10</v>
      </c>
      <c r="V16" s="57">
        <v>127</v>
      </c>
      <c r="W16" s="85">
        <f t="shared" si="4"/>
        <v>1</v>
      </c>
    </row>
    <row r="17" spans="1:28" s="43" customFormat="1" ht="23.05" customHeight="1" x14ac:dyDescent="0.4">
      <c r="A17" s="86" t="s">
        <v>68</v>
      </c>
      <c r="B17" s="57">
        <f t="shared" si="3"/>
        <v>28</v>
      </c>
      <c r="C17" s="57">
        <v>22</v>
      </c>
      <c r="D17" s="57">
        <v>6</v>
      </c>
      <c r="E17" s="57">
        <v>0</v>
      </c>
      <c r="F17" s="57">
        <v>26</v>
      </c>
      <c r="G17" s="57">
        <v>0</v>
      </c>
      <c r="H17" s="57">
        <v>2</v>
      </c>
      <c r="I17" s="57">
        <v>28</v>
      </c>
      <c r="J17" s="57"/>
      <c r="K17" s="57"/>
      <c r="L17" s="57"/>
      <c r="M17" s="57"/>
      <c r="N17" s="57">
        <v>5</v>
      </c>
      <c r="O17" s="57">
        <v>24</v>
      </c>
      <c r="P17" s="57">
        <v>5</v>
      </c>
      <c r="Q17" s="57">
        <v>7</v>
      </c>
      <c r="R17" s="145">
        <f t="shared" si="2"/>
        <v>936</v>
      </c>
      <c r="S17" s="145"/>
      <c r="T17" s="57">
        <v>452</v>
      </c>
      <c r="U17" s="57">
        <v>209</v>
      </c>
      <c r="V17" s="57">
        <v>275</v>
      </c>
      <c r="W17" s="85">
        <f t="shared" si="4"/>
        <v>1</v>
      </c>
    </row>
    <row r="18" spans="1:28" s="43" customFormat="1" ht="23.05" customHeight="1" x14ac:dyDescent="0.4">
      <c r="A18" s="86" t="s">
        <v>69</v>
      </c>
      <c r="B18" s="57">
        <f t="shared" si="3"/>
        <v>14</v>
      </c>
      <c r="C18" s="57">
        <v>10</v>
      </c>
      <c r="D18" s="57">
        <v>4</v>
      </c>
      <c r="E18" s="57">
        <v>0</v>
      </c>
      <c r="F18" s="57">
        <v>12</v>
      </c>
      <c r="G18" s="57">
        <v>0</v>
      </c>
      <c r="H18" s="57">
        <v>2</v>
      </c>
      <c r="I18" s="57">
        <v>14</v>
      </c>
      <c r="J18" s="57"/>
      <c r="K18" s="57"/>
      <c r="L18" s="57"/>
      <c r="M18" s="57"/>
      <c r="N18" s="57">
        <v>3</v>
      </c>
      <c r="O18" s="57">
        <v>27</v>
      </c>
      <c r="P18" s="57">
        <v>3</v>
      </c>
      <c r="Q18" s="57">
        <v>1</v>
      </c>
      <c r="R18" s="145">
        <f t="shared" si="2"/>
        <v>586</v>
      </c>
      <c r="S18" s="145"/>
      <c r="T18" s="57">
        <v>368</v>
      </c>
      <c r="U18" s="57">
        <v>114</v>
      </c>
      <c r="V18" s="57">
        <v>104</v>
      </c>
      <c r="W18" s="85">
        <f t="shared" si="4"/>
        <v>1</v>
      </c>
    </row>
    <row r="19" spans="1:28" s="43" customFormat="1" ht="23.05" customHeight="1" x14ac:dyDescent="0.4">
      <c r="A19" s="86" t="s">
        <v>70</v>
      </c>
      <c r="B19" s="57">
        <f t="shared" si="3"/>
        <v>48</v>
      </c>
      <c r="C19" s="57">
        <v>27</v>
      </c>
      <c r="D19" s="57">
        <v>21</v>
      </c>
      <c r="E19" s="57">
        <v>0</v>
      </c>
      <c r="F19" s="57">
        <v>35</v>
      </c>
      <c r="G19" s="57">
        <v>0</v>
      </c>
      <c r="H19" s="57">
        <v>13</v>
      </c>
      <c r="I19" s="57">
        <v>48</v>
      </c>
      <c r="J19" s="57"/>
      <c r="K19" s="57"/>
      <c r="L19" s="57"/>
      <c r="M19" s="57"/>
      <c r="N19" s="57">
        <v>4</v>
      </c>
      <c r="O19" s="57">
        <v>25</v>
      </c>
      <c r="P19" s="57">
        <v>3</v>
      </c>
      <c r="Q19" s="57">
        <v>22</v>
      </c>
      <c r="R19" s="145">
        <f t="shared" si="2"/>
        <v>742</v>
      </c>
      <c r="S19" s="145"/>
      <c r="T19" s="57">
        <v>720</v>
      </c>
      <c r="U19" s="57">
        <v>5</v>
      </c>
      <c r="V19" s="57">
        <v>17</v>
      </c>
      <c r="W19" s="85">
        <f t="shared" si="4"/>
        <v>1</v>
      </c>
    </row>
    <row r="20" spans="1:28" s="43" customFormat="1" ht="23.05" customHeight="1" x14ac:dyDescent="0.4">
      <c r="A20" s="86" t="s">
        <v>71</v>
      </c>
      <c r="B20" s="57">
        <f t="shared" si="3"/>
        <v>14</v>
      </c>
      <c r="C20" s="57">
        <v>12</v>
      </c>
      <c r="D20" s="57">
        <v>2</v>
      </c>
      <c r="E20" s="57">
        <v>0</v>
      </c>
      <c r="F20" s="57">
        <v>11</v>
      </c>
      <c r="G20" s="57">
        <v>0</v>
      </c>
      <c r="H20" s="57">
        <v>3</v>
      </c>
      <c r="I20" s="57">
        <v>14</v>
      </c>
      <c r="J20" s="57"/>
      <c r="K20" s="57"/>
      <c r="L20" s="57"/>
      <c r="M20" s="57"/>
      <c r="N20" s="57">
        <v>4</v>
      </c>
      <c r="O20" s="57">
        <v>27</v>
      </c>
      <c r="P20" s="57">
        <v>4</v>
      </c>
      <c r="Q20" s="57">
        <v>6</v>
      </c>
      <c r="R20" s="145">
        <f t="shared" si="2"/>
        <v>483</v>
      </c>
      <c r="S20" s="145"/>
      <c r="T20" s="57">
        <v>318</v>
      </c>
      <c r="U20" s="57">
        <v>85</v>
      </c>
      <c r="V20" s="57">
        <v>80</v>
      </c>
      <c r="W20" s="85">
        <f t="shared" si="4"/>
        <v>1</v>
      </c>
    </row>
    <row r="21" spans="1:28" s="43" customFormat="1" ht="23.05" customHeight="1" x14ac:dyDescent="0.4">
      <c r="A21" s="86" t="s">
        <v>72</v>
      </c>
      <c r="B21" s="57">
        <f t="shared" si="3"/>
        <v>14</v>
      </c>
      <c r="C21" s="57">
        <v>14</v>
      </c>
      <c r="D21" s="57">
        <v>0</v>
      </c>
      <c r="E21" s="57">
        <v>0</v>
      </c>
      <c r="F21" s="57">
        <v>14</v>
      </c>
      <c r="G21" s="57">
        <v>0</v>
      </c>
      <c r="H21" s="57">
        <v>0</v>
      </c>
      <c r="I21" s="57">
        <v>14</v>
      </c>
      <c r="J21" s="57"/>
      <c r="K21" s="57"/>
      <c r="L21" s="57"/>
      <c r="M21" s="57"/>
      <c r="N21" s="57">
        <v>3</v>
      </c>
      <c r="O21" s="57">
        <v>57</v>
      </c>
      <c r="P21" s="57">
        <v>4</v>
      </c>
      <c r="Q21" s="57">
        <v>18</v>
      </c>
      <c r="R21" s="145">
        <f t="shared" si="2"/>
        <v>687</v>
      </c>
      <c r="S21" s="145"/>
      <c r="T21" s="57">
        <v>370</v>
      </c>
      <c r="U21" s="57">
        <v>157</v>
      </c>
      <c r="V21" s="57">
        <v>160</v>
      </c>
      <c r="W21" s="85">
        <f t="shared" si="4"/>
        <v>1</v>
      </c>
    </row>
    <row r="22" spans="1:28" s="43" customFormat="1" ht="23.05" customHeight="1" x14ac:dyDescent="0.4">
      <c r="A22" s="86" t="s">
        <v>73</v>
      </c>
      <c r="B22" s="57">
        <f t="shared" si="3"/>
        <v>16</v>
      </c>
      <c r="C22" s="57">
        <v>16</v>
      </c>
      <c r="D22" s="57">
        <v>0</v>
      </c>
      <c r="E22" s="57">
        <v>0</v>
      </c>
      <c r="F22" s="57">
        <v>7</v>
      </c>
      <c r="G22" s="57">
        <v>0</v>
      </c>
      <c r="H22" s="57">
        <v>9</v>
      </c>
      <c r="I22" s="57">
        <v>15</v>
      </c>
      <c r="J22" s="57"/>
      <c r="K22" s="57"/>
      <c r="L22" s="57"/>
      <c r="M22" s="57">
        <v>1</v>
      </c>
      <c r="N22" s="57">
        <v>3</v>
      </c>
      <c r="O22" s="57">
        <v>17</v>
      </c>
      <c r="P22" s="57">
        <v>2</v>
      </c>
      <c r="Q22" s="57">
        <v>2</v>
      </c>
      <c r="R22" s="145">
        <f t="shared" si="2"/>
        <v>724</v>
      </c>
      <c r="S22" s="145"/>
      <c r="T22" s="57">
        <v>388</v>
      </c>
      <c r="U22" s="57">
        <v>133</v>
      </c>
      <c r="V22" s="57">
        <v>203</v>
      </c>
      <c r="W22" s="85">
        <f t="shared" si="4"/>
        <v>1</v>
      </c>
    </row>
    <row r="23" spans="1:28" s="43" customFormat="1" ht="23.05" customHeight="1" x14ac:dyDescent="0.4">
      <c r="A23" s="86" t="s">
        <v>74</v>
      </c>
      <c r="B23" s="57">
        <f t="shared" si="3"/>
        <v>22</v>
      </c>
      <c r="C23" s="57">
        <v>18</v>
      </c>
      <c r="D23" s="57">
        <v>4</v>
      </c>
      <c r="E23" s="57">
        <v>0</v>
      </c>
      <c r="F23" s="57">
        <v>10</v>
      </c>
      <c r="G23" s="57">
        <v>0</v>
      </c>
      <c r="H23" s="57">
        <v>12</v>
      </c>
      <c r="I23" s="57">
        <v>22</v>
      </c>
      <c r="J23" s="57"/>
      <c r="K23" s="57"/>
      <c r="L23" s="57"/>
      <c r="M23" s="57"/>
      <c r="N23" s="57">
        <v>4</v>
      </c>
      <c r="O23" s="57">
        <v>45</v>
      </c>
      <c r="P23" s="57">
        <v>2</v>
      </c>
      <c r="Q23" s="57">
        <v>45</v>
      </c>
      <c r="R23" s="145">
        <f t="shared" si="2"/>
        <v>1007</v>
      </c>
      <c r="S23" s="145"/>
      <c r="T23" s="57">
        <v>576</v>
      </c>
      <c r="U23" s="57">
        <v>204</v>
      </c>
      <c r="V23" s="57">
        <v>227</v>
      </c>
      <c r="W23" s="85">
        <f t="shared" si="4"/>
        <v>1</v>
      </c>
    </row>
    <row r="24" spans="1:28" s="43" customFormat="1" ht="23.05" customHeight="1" x14ac:dyDescent="0.4">
      <c r="A24" s="86" t="s">
        <v>75</v>
      </c>
      <c r="B24" s="57">
        <f t="shared" si="3"/>
        <v>16</v>
      </c>
      <c r="C24" s="57">
        <v>10</v>
      </c>
      <c r="D24" s="57">
        <v>6</v>
      </c>
      <c r="E24" s="57">
        <v>0</v>
      </c>
      <c r="F24" s="57">
        <v>6</v>
      </c>
      <c r="G24" s="57">
        <v>0</v>
      </c>
      <c r="H24" s="57">
        <v>10</v>
      </c>
      <c r="I24" s="57">
        <v>16</v>
      </c>
      <c r="J24" s="57"/>
      <c r="K24" s="57"/>
      <c r="L24" s="57"/>
      <c r="M24" s="57"/>
      <c r="N24" s="57">
        <v>9</v>
      </c>
      <c r="O24" s="57">
        <v>44</v>
      </c>
      <c r="P24" s="57">
        <v>5</v>
      </c>
      <c r="Q24" s="57">
        <v>24</v>
      </c>
      <c r="R24" s="145">
        <f t="shared" si="2"/>
        <v>380</v>
      </c>
      <c r="S24" s="145"/>
      <c r="T24" s="57">
        <v>342</v>
      </c>
      <c r="U24" s="57">
        <v>38</v>
      </c>
      <c r="V24" s="57">
        <v>0</v>
      </c>
      <c r="W24" s="85">
        <f t="shared" si="4"/>
        <v>1</v>
      </c>
    </row>
    <row r="25" spans="1:28" s="43" customFormat="1" ht="23.05" customHeight="1" thickBot="1" x14ac:dyDescent="0.45">
      <c r="A25" s="87" t="s">
        <v>76</v>
      </c>
      <c r="B25" s="57">
        <f t="shared" si="3"/>
        <v>8</v>
      </c>
      <c r="C25" s="79">
        <v>7</v>
      </c>
      <c r="D25" s="79">
        <v>1</v>
      </c>
      <c r="E25" s="79">
        <v>0</v>
      </c>
      <c r="F25" s="79">
        <v>2</v>
      </c>
      <c r="G25" s="79">
        <v>0</v>
      </c>
      <c r="H25" s="79">
        <v>6</v>
      </c>
      <c r="I25" s="79">
        <v>8</v>
      </c>
      <c r="J25" s="79"/>
      <c r="K25" s="79"/>
      <c r="L25" s="79"/>
      <c r="M25" s="79"/>
      <c r="N25" s="79">
        <v>5</v>
      </c>
      <c r="O25" s="79">
        <v>0</v>
      </c>
      <c r="P25" s="79">
        <v>2</v>
      </c>
      <c r="Q25" s="79">
        <v>8</v>
      </c>
      <c r="R25" s="157">
        <f t="shared" si="2"/>
        <v>267</v>
      </c>
      <c r="S25" s="157"/>
      <c r="T25" s="79">
        <v>180</v>
      </c>
      <c r="U25" s="79">
        <v>4</v>
      </c>
      <c r="V25" s="79">
        <v>83</v>
      </c>
      <c r="W25" s="88">
        <f>(B25-H25)/F25</f>
        <v>1</v>
      </c>
    </row>
    <row r="26" spans="1:28" s="43" customFormat="1" ht="24.05" customHeight="1" x14ac:dyDescent="0.4">
      <c r="A26" s="98" t="s">
        <v>56</v>
      </c>
      <c r="B26" s="80"/>
      <c r="E26" s="75"/>
      <c r="F26" s="76"/>
      <c r="H26" s="43" t="s">
        <v>57</v>
      </c>
      <c r="J26" s="70"/>
      <c r="N26" s="70"/>
      <c r="O26" s="76"/>
      <c r="Q26" s="76"/>
      <c r="T26" s="77"/>
      <c r="U26" s="78"/>
      <c r="V26" s="78"/>
      <c r="W26" s="81" t="s">
        <v>658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B1:L2"/>
    <mergeCell ref="N1:R2"/>
    <mergeCell ref="S1:U1"/>
    <mergeCell ref="V1:W1"/>
    <mergeCell ref="S2:U2"/>
    <mergeCell ref="V2:W2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R10:S10"/>
    <mergeCell ref="K6:K7"/>
    <mergeCell ref="L6:L7"/>
    <mergeCell ref="M6:M7"/>
    <mergeCell ref="N6:O6"/>
    <mergeCell ref="P6:Q6"/>
    <mergeCell ref="R6:S7"/>
    <mergeCell ref="T6:T7"/>
    <mergeCell ref="U6:U7"/>
    <mergeCell ref="V6:V7"/>
    <mergeCell ref="R8:S8"/>
    <mergeCell ref="R9:S9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3:S23"/>
    <mergeCell ref="R24:S24"/>
    <mergeCell ref="R25:S25"/>
    <mergeCell ref="A28:W28"/>
    <mergeCell ref="A29:W2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tabSelected="1" view="pageBreakPreview" zoomScale="75" zoomScaleNormal="75" workbookViewId="0">
      <selection activeCell="A4" sqref="A4:W4"/>
    </sheetView>
  </sheetViews>
  <sheetFormatPr defaultColWidth="9" defaultRowHeight="19.05" x14ac:dyDescent="0.4"/>
  <cols>
    <col min="1" max="1" width="14.69921875" style="46" customWidth="1"/>
    <col min="2" max="2" width="10.69921875" style="46" customWidth="1"/>
    <col min="3" max="4" width="6.69921875" style="46" customWidth="1"/>
    <col min="5" max="5" width="7.69921875" style="46" customWidth="1"/>
    <col min="6" max="7" width="6.69921875" style="46" customWidth="1"/>
    <col min="8" max="13" width="7.69921875" style="46" customWidth="1"/>
    <col min="14" max="14" width="5.69921875" style="46" customWidth="1"/>
    <col min="15" max="15" width="3.69921875" style="46" customWidth="1"/>
    <col min="16" max="16" width="5.69921875" style="46" customWidth="1"/>
    <col min="17" max="17" width="3.69921875" style="46" customWidth="1"/>
    <col min="18" max="18" width="6.69921875" style="46" customWidth="1"/>
    <col min="19" max="19" width="2.69921875" style="46" customWidth="1"/>
    <col min="20" max="22" width="7.69921875" style="46" customWidth="1"/>
    <col min="23" max="23" width="12.69921875" style="46" customWidth="1"/>
    <col min="24" max="16384" width="9" style="46"/>
  </cols>
  <sheetData>
    <row r="1" spans="1:23" s="43" customFormat="1" ht="29.1" customHeight="1" x14ac:dyDescent="0.4">
      <c r="A1" s="41" t="s">
        <v>18</v>
      </c>
      <c r="B1" s="137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2"/>
      <c r="N1" s="141"/>
      <c r="O1" s="141"/>
      <c r="P1" s="141"/>
      <c r="Q1" s="141"/>
      <c r="R1" s="142"/>
      <c r="S1" s="119" t="s">
        <v>19</v>
      </c>
      <c r="T1" s="120"/>
      <c r="U1" s="120"/>
      <c r="V1" s="104" t="s">
        <v>79</v>
      </c>
      <c r="W1" s="105"/>
    </row>
    <row r="2" spans="1:23" s="43" customFormat="1" ht="29.1" customHeight="1" thickBot="1" x14ac:dyDescent="0.45">
      <c r="A2" s="44" t="s">
        <v>52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5"/>
      <c r="N2" s="143"/>
      <c r="O2" s="143"/>
      <c r="P2" s="143"/>
      <c r="Q2" s="143"/>
      <c r="R2" s="144"/>
      <c r="S2" s="121" t="s">
        <v>20</v>
      </c>
      <c r="T2" s="122"/>
      <c r="U2" s="122"/>
      <c r="V2" s="106" t="s">
        <v>21</v>
      </c>
      <c r="W2" s="107"/>
    </row>
    <row r="3" spans="1:23" ht="29.95" customHeight="1" x14ac:dyDescent="0.4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9"/>
      <c r="W3" s="109"/>
    </row>
    <row r="4" spans="1:23" s="43" customFormat="1" ht="23.05" customHeight="1" thickBot="1" x14ac:dyDescent="0.45">
      <c r="A4" s="110" t="s">
        <v>660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s="43" customFormat="1" ht="27.1" customHeight="1" x14ac:dyDescent="0.4">
      <c r="A5" s="151"/>
      <c r="B5" s="154" t="s">
        <v>23</v>
      </c>
      <c r="C5" s="115" t="s">
        <v>24</v>
      </c>
      <c r="D5" s="115"/>
      <c r="E5" s="115"/>
      <c r="F5" s="115" t="s">
        <v>25</v>
      </c>
      <c r="G5" s="115"/>
      <c r="H5" s="115"/>
      <c r="I5" s="115" t="s">
        <v>26</v>
      </c>
      <c r="J5" s="115"/>
      <c r="K5" s="115"/>
      <c r="L5" s="115"/>
      <c r="M5" s="115"/>
      <c r="N5" s="115" t="s">
        <v>27</v>
      </c>
      <c r="O5" s="115"/>
      <c r="P5" s="115"/>
      <c r="Q5" s="115"/>
      <c r="R5" s="115" t="s">
        <v>28</v>
      </c>
      <c r="S5" s="115"/>
      <c r="T5" s="115"/>
      <c r="U5" s="115"/>
      <c r="V5" s="115"/>
      <c r="W5" s="158" t="s">
        <v>29</v>
      </c>
    </row>
    <row r="6" spans="1:23" s="43" customFormat="1" ht="33" customHeight="1" x14ac:dyDescent="0.4">
      <c r="A6" s="152"/>
      <c r="B6" s="155"/>
      <c r="C6" s="116" t="s">
        <v>30</v>
      </c>
      <c r="D6" s="116"/>
      <c r="E6" s="113" t="s">
        <v>31</v>
      </c>
      <c r="F6" s="116" t="s">
        <v>32</v>
      </c>
      <c r="G6" s="116"/>
      <c r="H6" s="113" t="s">
        <v>33</v>
      </c>
      <c r="I6" s="113" t="s">
        <v>34</v>
      </c>
      <c r="J6" s="113" t="s">
        <v>35</v>
      </c>
      <c r="K6" s="113" t="s">
        <v>36</v>
      </c>
      <c r="L6" s="113" t="s">
        <v>37</v>
      </c>
      <c r="M6" s="113" t="s">
        <v>38</v>
      </c>
      <c r="N6" s="116" t="s">
        <v>32</v>
      </c>
      <c r="O6" s="116"/>
      <c r="P6" s="116" t="s">
        <v>39</v>
      </c>
      <c r="Q6" s="116"/>
      <c r="R6" s="146" t="s">
        <v>40</v>
      </c>
      <c r="S6" s="147"/>
      <c r="T6" s="111" t="s">
        <v>41</v>
      </c>
      <c r="U6" s="111" t="s">
        <v>42</v>
      </c>
      <c r="V6" s="111" t="s">
        <v>43</v>
      </c>
      <c r="W6" s="159"/>
    </row>
    <row r="7" spans="1:23" s="43" customFormat="1" ht="33" customHeight="1" thickBot="1" x14ac:dyDescent="0.45">
      <c r="A7" s="153"/>
      <c r="B7" s="156"/>
      <c r="C7" s="47" t="s">
        <v>44</v>
      </c>
      <c r="D7" s="47" t="s">
        <v>45</v>
      </c>
      <c r="E7" s="114"/>
      <c r="F7" s="47" t="s">
        <v>46</v>
      </c>
      <c r="G7" s="47" t="s">
        <v>47</v>
      </c>
      <c r="H7" s="114"/>
      <c r="I7" s="114"/>
      <c r="J7" s="114"/>
      <c r="K7" s="114"/>
      <c r="L7" s="114"/>
      <c r="M7" s="114"/>
      <c r="N7" s="48" t="s">
        <v>48</v>
      </c>
      <c r="O7" s="48" t="s">
        <v>49</v>
      </c>
      <c r="P7" s="48" t="s">
        <v>48</v>
      </c>
      <c r="Q7" s="48" t="s">
        <v>49</v>
      </c>
      <c r="R7" s="148"/>
      <c r="S7" s="149"/>
      <c r="T7" s="112"/>
      <c r="U7" s="112"/>
      <c r="V7" s="112"/>
      <c r="W7" s="160"/>
    </row>
    <row r="8" spans="1:23" s="43" customFormat="1" ht="23.05" customHeight="1" thickBot="1" x14ac:dyDescent="0.45">
      <c r="A8" s="82" t="s">
        <v>50</v>
      </c>
      <c r="B8" s="51">
        <v>27</v>
      </c>
      <c r="C8" s="51">
        <v>19</v>
      </c>
      <c r="D8" s="51">
        <v>8</v>
      </c>
      <c r="E8" s="51">
        <f>SUM(E9:E25)</f>
        <v>0</v>
      </c>
      <c r="F8" s="51">
        <v>5</v>
      </c>
      <c r="G8" s="51">
        <v>1</v>
      </c>
      <c r="H8" s="51">
        <v>21</v>
      </c>
      <c r="I8" s="51">
        <v>19</v>
      </c>
      <c r="J8" s="51">
        <v>7</v>
      </c>
      <c r="K8" s="51">
        <f>SUM(K9:K25)</f>
        <v>0</v>
      </c>
      <c r="L8" s="51">
        <f>SUM(L9:L25)</f>
        <v>0</v>
      </c>
      <c r="M8" s="51">
        <f>SUM(M9:M25)</f>
        <v>1</v>
      </c>
      <c r="N8" s="51">
        <v>4</v>
      </c>
      <c r="O8" s="51">
        <v>39</v>
      </c>
      <c r="P8" s="51">
        <v>3</v>
      </c>
      <c r="Q8" s="51">
        <v>38</v>
      </c>
      <c r="R8" s="150">
        <f>SUM(T8:V8)</f>
        <v>937</v>
      </c>
      <c r="S8" s="150"/>
      <c r="T8" s="51">
        <f>SUM(T9:T25)</f>
        <v>555</v>
      </c>
      <c r="U8" s="51">
        <f>SUM(U9:U25)</f>
        <v>155</v>
      </c>
      <c r="V8" s="51">
        <f>SUM(V9:V25)</f>
        <v>227</v>
      </c>
      <c r="W8" s="83">
        <f>F8/(B8-H8)</f>
        <v>0.83333333333333337</v>
      </c>
    </row>
    <row r="9" spans="1:23" s="43" customFormat="1" ht="23.05" customHeight="1" thickBot="1" x14ac:dyDescent="0.45">
      <c r="A9" s="84" t="s">
        <v>120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>
        <v>1</v>
      </c>
      <c r="J9" s="57"/>
      <c r="K9" s="57"/>
      <c r="L9" s="57"/>
      <c r="M9" s="57"/>
      <c r="N9" s="57">
        <v>6</v>
      </c>
      <c r="O9" s="57"/>
      <c r="P9" s="57">
        <v>5</v>
      </c>
      <c r="Q9" s="57"/>
      <c r="R9" s="145">
        <v>101</v>
      </c>
      <c r="S9" s="145"/>
      <c r="T9" s="57">
        <v>65</v>
      </c>
      <c r="U9" s="57"/>
      <c r="V9" s="57">
        <v>36</v>
      </c>
      <c r="W9" s="83">
        <f t="shared" ref="W9:W17" si="0">F9/(B9-H9)</f>
        <v>1</v>
      </c>
    </row>
    <row r="10" spans="1:23" s="43" customFormat="1" ht="23.05" customHeight="1" thickBot="1" x14ac:dyDescent="0.45">
      <c r="A10" s="86" t="s">
        <v>61</v>
      </c>
      <c r="B10" s="57">
        <v>4</v>
      </c>
      <c r="C10" s="57">
        <v>1</v>
      </c>
      <c r="D10" s="57">
        <v>3</v>
      </c>
      <c r="E10" s="57"/>
      <c r="F10" s="57">
        <v>3</v>
      </c>
      <c r="G10" s="57"/>
      <c r="H10" s="57">
        <v>1</v>
      </c>
      <c r="I10" s="57">
        <v>3</v>
      </c>
      <c r="J10" s="57">
        <v>1</v>
      </c>
      <c r="K10" s="57"/>
      <c r="L10" s="57"/>
      <c r="M10" s="57"/>
      <c r="N10" s="57">
        <v>2</v>
      </c>
      <c r="O10" s="57">
        <v>40</v>
      </c>
      <c r="P10" s="57">
        <v>1</v>
      </c>
      <c r="Q10" s="57">
        <v>14</v>
      </c>
      <c r="R10" s="145">
        <v>62</v>
      </c>
      <c r="S10" s="145"/>
      <c r="T10" s="57">
        <v>62</v>
      </c>
      <c r="U10" s="57"/>
      <c r="V10" s="57"/>
      <c r="W10" s="83">
        <f t="shared" si="0"/>
        <v>1</v>
      </c>
    </row>
    <row r="11" spans="1:23" s="43" customFormat="1" ht="23.05" customHeight="1" thickBot="1" x14ac:dyDescent="0.45">
      <c r="A11" s="86" t="s">
        <v>62</v>
      </c>
      <c r="B11" s="57">
        <v>4</v>
      </c>
      <c r="C11" s="57">
        <v>4</v>
      </c>
      <c r="D11" s="57"/>
      <c r="E11" s="57"/>
      <c r="F11" s="57"/>
      <c r="G11" s="57"/>
      <c r="H11" s="57">
        <v>4</v>
      </c>
      <c r="I11" s="57">
        <v>2</v>
      </c>
      <c r="J11" s="57">
        <v>2</v>
      </c>
      <c r="K11" s="57"/>
      <c r="L11" s="57"/>
      <c r="M11" s="57"/>
      <c r="N11" s="57"/>
      <c r="O11" s="57"/>
      <c r="P11" s="57">
        <v>1</v>
      </c>
      <c r="Q11" s="57">
        <v>11</v>
      </c>
      <c r="R11" s="145">
        <v>150</v>
      </c>
      <c r="S11" s="145"/>
      <c r="T11" s="57">
        <v>75</v>
      </c>
      <c r="U11" s="57">
        <v>43</v>
      </c>
      <c r="V11" s="57">
        <v>32</v>
      </c>
      <c r="W11" s="83"/>
    </row>
    <row r="12" spans="1:23" s="43" customFormat="1" ht="23.05" customHeight="1" thickBot="1" x14ac:dyDescent="0.45">
      <c r="A12" s="97" t="s">
        <v>63</v>
      </c>
      <c r="B12" s="57">
        <v>1</v>
      </c>
      <c r="C12" s="57">
        <v>1</v>
      </c>
      <c r="D12" s="57"/>
      <c r="E12" s="57"/>
      <c r="F12" s="57"/>
      <c r="G12" s="57"/>
      <c r="H12" s="57">
        <v>1</v>
      </c>
      <c r="I12" s="57">
        <v>1</v>
      </c>
      <c r="J12" s="57"/>
      <c r="K12" s="57"/>
      <c r="L12" s="57"/>
      <c r="M12" s="57"/>
      <c r="N12" s="57"/>
      <c r="O12" s="57"/>
      <c r="P12" s="57">
        <v>1</v>
      </c>
      <c r="Q12" s="57"/>
      <c r="R12" s="145"/>
      <c r="S12" s="145"/>
      <c r="T12" s="57"/>
      <c r="U12" s="57"/>
      <c r="V12" s="57"/>
      <c r="W12" s="83"/>
    </row>
    <row r="13" spans="1:23" s="43" customFormat="1" ht="23.05" customHeight="1" thickBot="1" x14ac:dyDescent="0.45">
      <c r="A13" s="97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>
        <v>1</v>
      </c>
      <c r="J13" s="57"/>
      <c r="K13" s="57"/>
      <c r="L13" s="57"/>
      <c r="M13" s="57"/>
      <c r="N13" s="57"/>
      <c r="O13" s="57"/>
      <c r="P13" s="57">
        <v>2</v>
      </c>
      <c r="Q13" s="57"/>
      <c r="R13" s="145">
        <v>30</v>
      </c>
      <c r="S13" s="145"/>
      <c r="T13" s="57">
        <v>20</v>
      </c>
      <c r="U13" s="57">
        <v>10</v>
      </c>
      <c r="V13" s="57"/>
      <c r="W13" s="83"/>
    </row>
    <row r="14" spans="1:23" s="43" customFormat="1" ht="23.05" customHeight="1" thickBot="1" x14ac:dyDescent="0.45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/>
      <c r="J14" s="57"/>
      <c r="K14" s="57"/>
      <c r="L14" s="57"/>
      <c r="M14" s="57">
        <v>1</v>
      </c>
      <c r="N14" s="57"/>
      <c r="O14" s="57"/>
      <c r="P14" s="57">
        <v>1</v>
      </c>
      <c r="Q14" s="57"/>
      <c r="R14" s="145">
        <v>60</v>
      </c>
      <c r="S14" s="145"/>
      <c r="T14" s="57">
        <v>50</v>
      </c>
      <c r="U14" s="57">
        <v>10</v>
      </c>
      <c r="V14" s="57"/>
      <c r="W14" s="83"/>
    </row>
    <row r="15" spans="1:23" s="43" customFormat="1" ht="23.05" customHeight="1" thickBot="1" x14ac:dyDescent="0.45">
      <c r="A15" s="86" t="s">
        <v>66</v>
      </c>
      <c r="B15" s="57">
        <v>2</v>
      </c>
      <c r="C15" s="57">
        <v>1</v>
      </c>
      <c r="D15" s="57">
        <v>1</v>
      </c>
      <c r="E15" s="57"/>
      <c r="F15" s="57"/>
      <c r="G15" s="57"/>
      <c r="H15" s="57">
        <v>2</v>
      </c>
      <c r="I15" s="57">
        <v>1</v>
      </c>
      <c r="J15" s="57">
        <v>1</v>
      </c>
      <c r="K15" s="57"/>
      <c r="L15" s="57"/>
      <c r="M15" s="57"/>
      <c r="N15" s="57"/>
      <c r="O15" s="57"/>
      <c r="P15" s="57">
        <v>1</v>
      </c>
      <c r="Q15" s="57"/>
      <c r="R15" s="145">
        <v>36</v>
      </c>
      <c r="S15" s="145"/>
      <c r="T15" s="57">
        <v>36</v>
      </c>
      <c r="U15" s="57"/>
      <c r="V15" s="57"/>
      <c r="W15" s="83"/>
    </row>
    <row r="16" spans="1:23" s="43" customFormat="1" ht="23.05" customHeight="1" thickBot="1" x14ac:dyDescent="0.45">
      <c r="A16" s="86" t="s">
        <v>67</v>
      </c>
      <c r="B16" s="57">
        <v>2</v>
      </c>
      <c r="C16" s="57">
        <v>1</v>
      </c>
      <c r="D16" s="57">
        <v>1</v>
      </c>
      <c r="E16" s="57"/>
      <c r="F16" s="57">
        <v>1</v>
      </c>
      <c r="G16" s="57"/>
      <c r="H16" s="57">
        <v>1</v>
      </c>
      <c r="I16" s="57"/>
      <c r="J16" s="57">
        <v>2</v>
      </c>
      <c r="K16" s="57"/>
      <c r="L16" s="57"/>
      <c r="M16" s="57"/>
      <c r="N16" s="57">
        <v>7</v>
      </c>
      <c r="O16" s="57"/>
      <c r="P16" s="57">
        <v>4</v>
      </c>
      <c r="Q16" s="57"/>
      <c r="R16" s="145">
        <v>173</v>
      </c>
      <c r="S16" s="145"/>
      <c r="T16" s="57">
        <v>108</v>
      </c>
      <c r="U16" s="57"/>
      <c r="V16" s="57">
        <v>65</v>
      </c>
      <c r="W16" s="83">
        <f t="shared" si="0"/>
        <v>1</v>
      </c>
    </row>
    <row r="17" spans="1:28" s="43" customFormat="1" ht="23.05" customHeight="1" thickBot="1" x14ac:dyDescent="0.45">
      <c r="A17" s="86" t="s">
        <v>68</v>
      </c>
      <c r="B17" s="57">
        <v>1</v>
      </c>
      <c r="C17" s="57">
        <v>1</v>
      </c>
      <c r="D17" s="57"/>
      <c r="E17" s="57"/>
      <c r="F17" s="57"/>
      <c r="G17" s="57">
        <v>1</v>
      </c>
      <c r="H17" s="57"/>
      <c r="I17" s="57">
        <v>1</v>
      </c>
      <c r="J17" s="57"/>
      <c r="K17" s="57"/>
      <c r="L17" s="57"/>
      <c r="M17" s="57"/>
      <c r="N17" s="57"/>
      <c r="O17" s="57"/>
      <c r="P17" s="57">
        <v>1</v>
      </c>
      <c r="Q17" s="57"/>
      <c r="R17" s="145"/>
      <c r="S17" s="145"/>
      <c r="T17" s="57"/>
      <c r="U17" s="57"/>
      <c r="V17" s="57"/>
      <c r="W17" s="83">
        <f t="shared" si="0"/>
        <v>0</v>
      </c>
    </row>
    <row r="18" spans="1:28" s="43" customFormat="1" ht="23.05" customHeight="1" thickBot="1" x14ac:dyDescent="0.45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>
        <v>2</v>
      </c>
      <c r="Q18" s="57">
        <v>10</v>
      </c>
      <c r="R18" s="145">
        <v>30</v>
      </c>
      <c r="S18" s="145"/>
      <c r="T18" s="57">
        <v>10</v>
      </c>
      <c r="U18" s="57">
        <v>10</v>
      </c>
      <c r="V18" s="57">
        <v>10</v>
      </c>
      <c r="W18" s="83"/>
    </row>
    <row r="19" spans="1:28" s="43" customFormat="1" ht="23.05" customHeight="1" thickBot="1" x14ac:dyDescent="0.45">
      <c r="A19" s="86" t="s">
        <v>70</v>
      </c>
      <c r="B19" s="57">
        <v>1</v>
      </c>
      <c r="C19" s="57">
        <v>1</v>
      </c>
      <c r="D19" s="57"/>
      <c r="E19" s="57"/>
      <c r="F19" s="57"/>
      <c r="G19" s="57"/>
      <c r="H19" s="57">
        <v>1</v>
      </c>
      <c r="I19" s="57">
        <v>1</v>
      </c>
      <c r="J19" s="57"/>
      <c r="K19" s="57"/>
      <c r="L19" s="57"/>
      <c r="M19" s="57"/>
      <c r="N19" s="57"/>
      <c r="O19" s="57"/>
      <c r="P19" s="57"/>
      <c r="Q19" s="57">
        <v>35</v>
      </c>
      <c r="R19" s="145">
        <v>10</v>
      </c>
      <c r="S19" s="145"/>
      <c r="T19" s="57">
        <v>10</v>
      </c>
      <c r="U19" s="57"/>
      <c r="V19" s="57"/>
      <c r="W19" s="83"/>
    </row>
    <row r="20" spans="1:28" s="43" customFormat="1" ht="23.05" customHeight="1" thickBot="1" x14ac:dyDescent="0.45">
      <c r="A20" s="86" t="s">
        <v>71</v>
      </c>
      <c r="B20" s="57">
        <v>1</v>
      </c>
      <c r="C20" s="57">
        <v>1</v>
      </c>
      <c r="D20" s="57"/>
      <c r="E20" s="57"/>
      <c r="F20" s="57"/>
      <c r="G20" s="57"/>
      <c r="H20" s="57">
        <v>1</v>
      </c>
      <c r="I20" s="57">
        <v>1</v>
      </c>
      <c r="J20" s="57"/>
      <c r="K20" s="57"/>
      <c r="L20" s="57"/>
      <c r="M20" s="57"/>
      <c r="N20" s="57"/>
      <c r="O20" s="57"/>
      <c r="P20" s="57">
        <v>30</v>
      </c>
      <c r="Q20" s="57"/>
      <c r="R20" s="145">
        <v>40</v>
      </c>
      <c r="S20" s="145"/>
      <c r="T20" s="57">
        <v>10</v>
      </c>
      <c r="U20" s="57">
        <v>20</v>
      </c>
      <c r="V20" s="57">
        <v>10</v>
      </c>
      <c r="W20" s="83"/>
    </row>
    <row r="21" spans="1:28" s="43" customFormat="1" ht="23.05" customHeight="1" thickBot="1" x14ac:dyDescent="0.45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>
        <v>1</v>
      </c>
      <c r="J21" s="57"/>
      <c r="K21" s="57"/>
      <c r="L21" s="57"/>
      <c r="M21" s="57"/>
      <c r="N21" s="57"/>
      <c r="O21" s="57"/>
      <c r="P21" s="57"/>
      <c r="Q21" s="57">
        <v>1</v>
      </c>
      <c r="R21" s="145">
        <v>18</v>
      </c>
      <c r="S21" s="145"/>
      <c r="T21" s="57">
        <v>10</v>
      </c>
      <c r="U21" s="57">
        <v>8</v>
      </c>
      <c r="V21" s="57"/>
      <c r="W21" s="83"/>
    </row>
    <row r="22" spans="1:28" s="43" customFormat="1" ht="23.05" customHeight="1" thickBot="1" x14ac:dyDescent="0.45">
      <c r="A22" s="86" t="s">
        <v>73</v>
      </c>
      <c r="B22" s="57">
        <v>1</v>
      </c>
      <c r="C22" s="57">
        <v>1</v>
      </c>
      <c r="D22" s="57"/>
      <c r="E22" s="57"/>
      <c r="F22" s="57"/>
      <c r="G22" s="57"/>
      <c r="H22" s="57">
        <v>1</v>
      </c>
      <c r="I22" s="57">
        <v>1</v>
      </c>
      <c r="J22" s="57"/>
      <c r="K22" s="57"/>
      <c r="L22" s="57"/>
      <c r="M22" s="57"/>
      <c r="N22" s="57"/>
      <c r="O22" s="57"/>
      <c r="P22" s="57"/>
      <c r="Q22" s="57">
        <v>10</v>
      </c>
      <c r="R22" s="145">
        <v>6</v>
      </c>
      <c r="S22" s="145"/>
      <c r="T22" s="57">
        <v>2</v>
      </c>
      <c r="U22" s="57">
        <v>2</v>
      </c>
      <c r="V22" s="57">
        <v>2</v>
      </c>
      <c r="W22" s="83"/>
    </row>
    <row r="23" spans="1:28" s="43" customFormat="1" ht="23.05" customHeight="1" thickBot="1" x14ac:dyDescent="0.45">
      <c r="A23" s="86" t="s">
        <v>74</v>
      </c>
      <c r="B23" s="57">
        <v>2</v>
      </c>
      <c r="C23" s="57">
        <v>1</v>
      </c>
      <c r="D23" s="57">
        <v>1</v>
      </c>
      <c r="E23" s="57"/>
      <c r="F23" s="57"/>
      <c r="G23" s="57"/>
      <c r="H23" s="57">
        <v>2</v>
      </c>
      <c r="I23" s="57">
        <v>2</v>
      </c>
      <c r="J23" s="57"/>
      <c r="K23" s="57"/>
      <c r="L23" s="57"/>
      <c r="M23" s="57"/>
      <c r="N23" s="57"/>
      <c r="O23" s="57"/>
      <c r="P23" s="57">
        <v>10</v>
      </c>
      <c r="Q23" s="57">
        <v>27</v>
      </c>
      <c r="R23" s="145">
        <v>154</v>
      </c>
      <c r="S23" s="145"/>
      <c r="T23" s="57">
        <v>52</v>
      </c>
      <c r="U23" s="57">
        <v>50</v>
      </c>
      <c r="V23" s="57">
        <v>52</v>
      </c>
      <c r="W23" s="83"/>
    </row>
    <row r="24" spans="1:28" s="43" customFormat="1" ht="23.05" customHeight="1" x14ac:dyDescent="0.4">
      <c r="A24" s="86" t="s">
        <v>75</v>
      </c>
      <c r="B24" s="57">
        <v>1</v>
      </c>
      <c r="C24" s="57">
        <v>1</v>
      </c>
      <c r="D24" s="57"/>
      <c r="E24" s="57"/>
      <c r="F24" s="57"/>
      <c r="G24" s="57"/>
      <c r="H24" s="57">
        <v>1</v>
      </c>
      <c r="I24" s="57"/>
      <c r="J24" s="57">
        <v>1</v>
      </c>
      <c r="K24" s="57"/>
      <c r="L24" s="57"/>
      <c r="M24" s="57"/>
      <c r="N24" s="57"/>
      <c r="O24" s="57"/>
      <c r="P24" s="57"/>
      <c r="Q24" s="57">
        <v>50</v>
      </c>
      <c r="R24" s="145">
        <v>17</v>
      </c>
      <c r="S24" s="145"/>
      <c r="T24" s="57">
        <v>15</v>
      </c>
      <c r="U24" s="57">
        <v>2</v>
      </c>
      <c r="V24" s="57"/>
      <c r="W24" s="83"/>
    </row>
    <row r="25" spans="1:28" s="43" customFormat="1" ht="23.05" customHeight="1" thickBot="1" x14ac:dyDescent="0.45">
      <c r="A25" s="87" t="s">
        <v>76</v>
      </c>
      <c r="B25" s="57">
        <v>2</v>
      </c>
      <c r="C25" s="79">
        <v>1</v>
      </c>
      <c r="D25" s="79">
        <v>1</v>
      </c>
      <c r="E25" s="79"/>
      <c r="F25" s="79"/>
      <c r="G25" s="79"/>
      <c r="H25" s="79">
        <v>2</v>
      </c>
      <c r="I25" s="79">
        <v>2</v>
      </c>
      <c r="J25" s="79"/>
      <c r="K25" s="79"/>
      <c r="L25" s="79"/>
      <c r="M25" s="79"/>
      <c r="N25" s="79"/>
      <c r="O25" s="79"/>
      <c r="P25" s="79">
        <v>1</v>
      </c>
      <c r="Q25" s="79"/>
      <c r="R25" s="157">
        <v>50</v>
      </c>
      <c r="S25" s="157"/>
      <c r="T25" s="79">
        <v>30</v>
      </c>
      <c r="U25" s="79"/>
      <c r="V25" s="79">
        <v>20</v>
      </c>
      <c r="W25" s="88"/>
    </row>
    <row r="26" spans="1:28" s="43" customFormat="1" ht="24.05" customHeight="1" x14ac:dyDescent="0.4">
      <c r="A26" s="98" t="s">
        <v>56</v>
      </c>
      <c r="B26" s="80"/>
      <c r="E26" s="75"/>
      <c r="F26" s="76"/>
      <c r="H26" s="43" t="s">
        <v>57</v>
      </c>
      <c r="J26" s="70"/>
      <c r="N26" s="70"/>
      <c r="O26" s="76"/>
      <c r="Q26" s="76"/>
      <c r="T26" s="77"/>
      <c r="U26" s="78"/>
      <c r="V26" s="78"/>
      <c r="W26" s="81" t="s">
        <v>659</v>
      </c>
    </row>
    <row r="27" spans="1:28" s="43" customFormat="1" ht="15.85" customHeight="1" x14ac:dyDescent="0.4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5.85" customHeight="1" x14ac:dyDescent="0.4">
      <c r="A28" s="99" t="s">
        <v>550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68"/>
      <c r="Y28" s="68"/>
      <c r="Z28" s="68"/>
      <c r="AA28" s="68"/>
      <c r="AB28" s="68"/>
    </row>
    <row r="29" spans="1:28" s="43" customFormat="1" ht="15.85" customHeight="1" x14ac:dyDescent="0.4">
      <c r="A29" s="99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68"/>
      <c r="Y29" s="68"/>
      <c r="Z29" s="68"/>
      <c r="AA29" s="68"/>
      <c r="AB29" s="68"/>
    </row>
    <row r="30" spans="1:28" x14ac:dyDescent="0.4">
      <c r="X30" s="71"/>
    </row>
    <row r="31" spans="1:28" x14ac:dyDescent="0.4">
      <c r="X31" s="72"/>
    </row>
    <row r="39" spans="14:14" x14ac:dyDescent="0.4">
      <c r="N39" s="43"/>
    </row>
    <row r="82" spans="6:6" x14ac:dyDescent="0.4">
      <c r="F82" s="57"/>
    </row>
  </sheetData>
  <mergeCells count="51">
    <mergeCell ref="R23:S23"/>
    <mergeCell ref="R24:S24"/>
    <mergeCell ref="R25:S25"/>
    <mergeCell ref="A28:W28"/>
    <mergeCell ref="A29:W29"/>
    <mergeCell ref="R9:S9"/>
    <mergeCell ref="R10:S10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6:S7"/>
    <mergeCell ref="T6:T7"/>
    <mergeCell ref="U6:U7"/>
    <mergeCell ref="V6:V7"/>
    <mergeCell ref="R8:S8"/>
    <mergeCell ref="K6:K7"/>
    <mergeCell ref="L6:L7"/>
    <mergeCell ref="M6:M7"/>
    <mergeCell ref="N6:O6"/>
    <mergeCell ref="P6:Q6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J6:J7"/>
    <mergeCell ref="B1:L2"/>
    <mergeCell ref="N1:R2"/>
    <mergeCell ref="S1:U1"/>
    <mergeCell ref="V1:W1"/>
    <mergeCell ref="S2:U2"/>
    <mergeCell ref="V2:W2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7" firstPageNumber="165" orientation="landscape" useFirstPageNumber="1" r:id="rId1"/>
  <headerFooter alignWithMargins="0">
    <oddFooter>&amp;C－&amp;"Times New Roman,標準"&amp;P&amp;"新細明體,標準"－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已命名的範圍</vt:lpstr>
      </vt:variant>
      <vt:variant>
        <vt:i4>34</vt:i4>
      </vt:variant>
    </vt:vector>
  </HeadingPairs>
  <TitlesOfParts>
    <vt:vector size="69" baseType="lpstr">
      <vt:lpstr>編製說明</vt:lpstr>
      <vt:lpstr>11月</vt:lpstr>
      <vt:lpstr>12月</vt:lpstr>
      <vt:lpstr>1至12月</vt:lpstr>
      <vt:lpstr>101年1月</vt:lpstr>
      <vt:lpstr>101年2月</vt:lpstr>
      <vt:lpstr>101年3月</vt:lpstr>
      <vt:lpstr>101年4月</vt:lpstr>
      <vt:lpstr>101年5月</vt:lpstr>
      <vt:lpstr>101年6月</vt:lpstr>
      <vt:lpstr>101年7月</vt:lpstr>
      <vt:lpstr>101年8月</vt:lpstr>
      <vt:lpstr>101年9月</vt:lpstr>
      <vt:lpstr>101年10月</vt:lpstr>
      <vt:lpstr>101年11月</vt:lpstr>
      <vt:lpstr>空表</vt:lpstr>
      <vt:lpstr>101年12月</vt:lpstr>
      <vt:lpstr>101年1至12月</vt:lpstr>
      <vt:lpstr>102年1月</vt:lpstr>
      <vt:lpstr>102年9月</vt:lpstr>
      <vt:lpstr>102年10月</vt:lpstr>
      <vt:lpstr>102年11月</vt:lpstr>
      <vt:lpstr>102年12月</vt:lpstr>
      <vt:lpstr>102年年報</vt:lpstr>
      <vt:lpstr>103年1月</vt:lpstr>
      <vt:lpstr>103年2月</vt:lpstr>
      <vt:lpstr>103年3月</vt:lpstr>
      <vt:lpstr>103年4月</vt:lpstr>
      <vt:lpstr>103年5月</vt:lpstr>
      <vt:lpstr>103年6月</vt:lpstr>
      <vt:lpstr>103年7月</vt:lpstr>
      <vt:lpstr>103年8月</vt:lpstr>
      <vt:lpstr>103年9月</vt:lpstr>
      <vt:lpstr>103年10月</vt:lpstr>
      <vt:lpstr>103年12月 </vt:lpstr>
      <vt:lpstr>'101年10月'!Print_Area</vt:lpstr>
      <vt:lpstr>'101年11月'!Print_Area</vt:lpstr>
      <vt:lpstr>'101年12月'!Print_Area</vt:lpstr>
      <vt:lpstr>'101年1月'!Print_Area</vt:lpstr>
      <vt:lpstr>'101年1至12月'!Print_Area</vt:lpstr>
      <vt:lpstr>'101年2月'!Print_Area</vt:lpstr>
      <vt:lpstr>'101年3月'!Print_Area</vt:lpstr>
      <vt:lpstr>'101年4月'!Print_Area</vt:lpstr>
      <vt:lpstr>'101年5月'!Print_Area</vt:lpstr>
      <vt:lpstr>'101年6月'!Print_Area</vt:lpstr>
      <vt:lpstr>'101年7月'!Print_Area</vt:lpstr>
      <vt:lpstr>'101年8月'!Print_Area</vt:lpstr>
      <vt:lpstr>'101年9月'!Print_Area</vt:lpstr>
      <vt:lpstr>'102年10月'!Print_Area</vt:lpstr>
      <vt:lpstr>'102年11月'!Print_Area</vt:lpstr>
      <vt:lpstr>'102年12月'!Print_Area</vt:lpstr>
      <vt:lpstr>'102年1月'!Print_Area</vt:lpstr>
      <vt:lpstr>'102年9月'!Print_Area</vt:lpstr>
      <vt:lpstr>'102年年報'!Print_Area</vt:lpstr>
      <vt:lpstr>'103年10月'!Print_Area</vt:lpstr>
      <vt:lpstr>'103年12月 '!Print_Area</vt:lpstr>
      <vt:lpstr>'103年1月'!Print_Area</vt:lpstr>
      <vt:lpstr>'103年2月'!Print_Area</vt:lpstr>
      <vt:lpstr>'103年3月'!Print_Area</vt:lpstr>
      <vt:lpstr>'103年4月'!Print_Area</vt:lpstr>
      <vt:lpstr>'103年5月'!Print_Area</vt:lpstr>
      <vt:lpstr>'103年6月'!Print_Area</vt:lpstr>
      <vt:lpstr>'103年7月'!Print_Area</vt:lpstr>
      <vt:lpstr>'103年8月'!Print_Area</vt:lpstr>
      <vt:lpstr>'103年9月'!Print_Area</vt:lpstr>
      <vt:lpstr>'11月'!Print_Area</vt:lpstr>
      <vt:lpstr>'12月'!Print_Area</vt:lpstr>
      <vt:lpstr>'1至12月'!Print_Area</vt:lpstr>
      <vt:lpstr>空表!Print_Area</vt:lpstr>
    </vt:vector>
  </TitlesOfParts>
  <Company>臺北市政府警察局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臺北市政府警察局</dc:creator>
  <cp:lastModifiedBy>Administrator</cp:lastModifiedBy>
  <cp:lastPrinted>2015-01-14T07:44:43Z</cp:lastPrinted>
  <dcterms:created xsi:type="dcterms:W3CDTF">2007-08-20T01:48:21Z</dcterms:created>
  <dcterms:modified xsi:type="dcterms:W3CDTF">2015-01-14T07:44:52Z</dcterms:modified>
</cp:coreProperties>
</file>